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TROLE GERAL" sheetId="1" r:id="rId4"/>
  </sheets>
  <definedNames/>
  <calcPr/>
  <extLst>
    <ext uri="GoogleSheetsCustomDataVersion2">
      <go:sheetsCustomData xmlns:go="http://customooxmlschemas.google.com/" r:id="rId5" roundtripDataChecksum="uWHVHfWsu5G0i4zfTNxdkQwR/HJhi5rtbDGzBZHt9LY="/>
    </ext>
  </extLst>
</workbook>
</file>

<file path=xl/sharedStrings.xml><?xml version="1.0" encoding="utf-8"?>
<sst xmlns="http://schemas.openxmlformats.org/spreadsheetml/2006/main" count="174" uniqueCount="110">
  <si>
    <t>,</t>
  </si>
  <si>
    <t xml:space="preserve">    MAPA DEMONSTRATIVO DOS CRÉDITOS ADICIONAIS  - EXERCÍCIO 2025</t>
  </si>
  <si>
    <t>NÚMERO DA LEI</t>
  </si>
  <si>
    <t>NÚMERO DO DECRETO</t>
  </si>
  <si>
    <t>DATA</t>
  </si>
  <si>
    <t>FONTE DE RECURSOS DA SUPLEMENTAÇÃO</t>
  </si>
  <si>
    <t>FONTE DE RECURSOS DOS CRÉDITOS ESPECIAIS</t>
  </si>
  <si>
    <t>CRÉDITOS ADICIONAIS TOTAIS</t>
  </si>
  <si>
    <t>REMANEJAMENTOS</t>
  </si>
  <si>
    <t>EXCLUSÕES - LEI Nº 5.014/2024 - ART. 8º § 2º</t>
  </si>
  <si>
    <t>DESPESA PARA FINS DE LIMITE. ART. 8º</t>
  </si>
  <si>
    <t>ANULAÇÃO</t>
  </si>
  <si>
    <t>EXCESSO DE ARRECADAÇÃO</t>
  </si>
  <si>
    <t>SUPERÁVIT / OP. DE CRÉDITO</t>
  </si>
  <si>
    <t>TOTAL</t>
  </si>
  <si>
    <t>SUPERÁVIT / 
OP. DE CRÉDITO</t>
  </si>
  <si>
    <t>PESSOAL E ENCARGOS SOCIAIS - GRUPO DE DESPESA 1</t>
  </si>
  <si>
    <t>PAGAMENTO DO SISTEMA PREVIDENCIÁRIO - FUNÇÃO 9</t>
  </si>
  <si>
    <t>PAGAMENTO DO SERVIÇO DA DÍVIDA - 
GRUPOS DE DESPESA 2 E 6</t>
  </si>
  <si>
    <t>DESPESAS COM SAÚDE - FUNÇÃO 10</t>
  </si>
  <si>
    <t>DESPESA COM EDUCAÇÃO - FUNÇÃO 12</t>
  </si>
  <si>
    <t>DESPESA COM ASSISTÊNCIA SOCIAL - FUNÇÃO 08</t>
  </si>
  <si>
    <t>5.024/2024</t>
  </si>
  <si>
    <t>0482/2025</t>
  </si>
  <si>
    <t>5.014/2024</t>
  </si>
  <si>
    <t>0483/2025</t>
  </si>
  <si>
    <t>0484/2025</t>
  </si>
  <si>
    <t>0487/2025</t>
  </si>
  <si>
    <t>0491/2025</t>
  </si>
  <si>
    <t>0492/2025</t>
  </si>
  <si>
    <t>0493/2025</t>
  </si>
  <si>
    <t>0499/2025</t>
  </si>
  <si>
    <t>0500/2025</t>
  </si>
  <si>
    <t>0501/2025</t>
  </si>
  <si>
    <t>0502/2025</t>
  </si>
  <si>
    <t>0504/2025</t>
  </si>
  <si>
    <t>0505/2025</t>
  </si>
  <si>
    <t>0506/2025</t>
  </si>
  <si>
    <t>0512/2025</t>
  </si>
  <si>
    <t>0513/2025</t>
  </si>
  <si>
    <t>0514/2025</t>
  </si>
  <si>
    <t>0515/2025</t>
  </si>
  <si>
    <t>0516/2025</t>
  </si>
  <si>
    <t>0517/2025</t>
  </si>
  <si>
    <t>0518/2025</t>
  </si>
  <si>
    <t>0521/2025</t>
  </si>
  <si>
    <t>0522/2025</t>
  </si>
  <si>
    <t>0523/2025</t>
  </si>
  <si>
    <t>0524/2025</t>
  </si>
  <si>
    <t>0529/2025</t>
  </si>
  <si>
    <t>0531/2025</t>
  </si>
  <si>
    <t>0532/2025</t>
  </si>
  <si>
    <t>0533/2025</t>
  </si>
  <si>
    <t>0534/2025</t>
  </si>
  <si>
    <t>0535/2025</t>
  </si>
  <si>
    <t>0536/2025</t>
  </si>
  <si>
    <t>5014/2024</t>
  </si>
  <si>
    <t>0538/2025</t>
  </si>
  <si>
    <t>0539/2025</t>
  </si>
  <si>
    <t>5024/2024</t>
  </si>
  <si>
    <t>0540/2025</t>
  </si>
  <si>
    <t>0541/2025</t>
  </si>
  <si>
    <t>0543/2025</t>
  </si>
  <si>
    <t>0546/2025</t>
  </si>
  <si>
    <t>0547/2025</t>
  </si>
  <si>
    <t>0548/2025</t>
  </si>
  <si>
    <t>0549/2025</t>
  </si>
  <si>
    <t>0550/2025</t>
  </si>
  <si>
    <t>0552/2025</t>
  </si>
  <si>
    <t>0553/2025</t>
  </si>
  <si>
    <t>0554/2025</t>
  </si>
  <si>
    <t>0555/2025</t>
  </si>
  <si>
    <t>0556/2025</t>
  </si>
  <si>
    <t>0557/2025</t>
  </si>
  <si>
    <t>0558/2025</t>
  </si>
  <si>
    <t>0559/2025</t>
  </si>
  <si>
    <t>0561/2025</t>
  </si>
  <si>
    <t>0563/2025</t>
  </si>
  <si>
    <t>0564/2025</t>
  </si>
  <si>
    <t>0565/2025</t>
  </si>
  <si>
    <t>0566/2025</t>
  </si>
  <si>
    <t>0567/2025</t>
  </si>
  <si>
    <t>0568/2025</t>
  </si>
  <si>
    <t>0569/2025</t>
  </si>
  <si>
    <t>0573/2025</t>
  </si>
  <si>
    <t>0578/2025</t>
  </si>
  <si>
    <t>0579/2025</t>
  </si>
  <si>
    <t>0580/2025</t>
  </si>
  <si>
    <t>0581/2025</t>
  </si>
  <si>
    <t>5210/2025</t>
  </si>
  <si>
    <t>0582/2025</t>
  </si>
  <si>
    <t>0587/2025</t>
  </si>
  <si>
    <t>0588/2025</t>
  </si>
  <si>
    <t>TOTAL GERAL</t>
  </si>
  <si>
    <t>(A) TOTAL DOS CRÉDITOS ADICIONAIS ABERTOS COM FONTES DE ANULAÇÃO DE DOTAÇÃO</t>
  </si>
  <si>
    <t>(B) TOTAL DOS CRÉDITOS ADICIONAIS ABERTOS COM FONTE DE EXCESSO DE ARRECADAÇÃO</t>
  </si>
  <si>
    <t>(C ) TOTAL DOS CRÉDITOS ADICIONAIS ABERTOS COM FONTE DE SUPERÁVIT FINANCEIRO / OP. DE CRÉDITO / RECURSOS DE CONVÊNIO</t>
  </si>
  <si>
    <t>LEGENDA</t>
  </si>
  <si>
    <t>(D = A + B + C) TOTAL DOS ACRÉSCIMOS À LOA</t>
  </si>
  <si>
    <t xml:space="preserve">   CRÉDITO ESPECIAL</t>
  </si>
  <si>
    <t>(E) TOTAL DAS DESPESAS AUTORIZADAS NA LOA (Lei nº 5.014/2024)</t>
  </si>
  <si>
    <t xml:space="preserve">   EXCESSO DE ARRECADAÇÃO</t>
  </si>
  <si>
    <t>(F = E * 40%) LIMITE DE 40% AUTORIZADO NO ART. 8º DA LEI Nº 5.014/2024</t>
  </si>
  <si>
    <t xml:space="preserve">   LEGISLATIVO MUNICIPAL</t>
  </si>
  <si>
    <t>(G) DESPESA UTILIZADA PARA FINS DE LIMITE DO ART. 8º DA LEI Nº 5.014/2024</t>
  </si>
  <si>
    <t xml:space="preserve">   REMANEJAMENTO</t>
  </si>
  <si>
    <t>(H = G / E) LIMITE DE 40% UTILIZADO</t>
  </si>
  <si>
    <t xml:space="preserve">   SUPERÁVIT</t>
  </si>
  <si>
    <t>(I = F - G) DISPONIBILIDADE EM R$ A SER UTILIZADA</t>
  </si>
  <si>
    <t xml:space="preserve">   SUPLEMENTAÇÃO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</si>
</sst>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_(* #,##0.00_);_(* \(#,##0.00\);_(* &quot;-&quot;??_);_(@_)"/>
    <numFmt numFmtId="166" formatCode="_-* #,##0.00_-;\-* #,##0.00_-;_-* &quot;-&quot;??_-;_-@"/>
    <numFmt numFmtId="167" formatCode="_-&quot;R$&quot;\ * #,##0.00_-;\-&quot;R$&quot;\ * #,##0.00_-;_-&quot;R$&quot;\ * &quot;-&quot;??_-;_-@"/>
  </numFmts>
  <fonts count="18">
    <font>
      <sz val="11.0"/>
      <color theme="1"/>
      <name val="Arial"/>
      <scheme val="minor"/>
    </font>
    <font>
      <sz val="11.0"/>
      <color rgb="FFBFBFBF"/>
      <name val="Calibri"/>
    </font>
    <font>
      <b/>
      <sz val="24.0"/>
      <color rgb="FFF2F2F2"/>
      <name val="Tahoma"/>
    </font>
    <font>
      <sz val="11.0"/>
      <color theme="1"/>
      <name val="Arial"/>
    </font>
    <font/>
    <font>
      <sz val="12.0"/>
      <color theme="1"/>
      <name val="Calibri"/>
    </font>
    <font>
      <b/>
      <sz val="11.0"/>
      <color theme="0"/>
      <name val="Calibri"/>
    </font>
    <font>
      <b/>
      <sz val="10.0"/>
      <color theme="0"/>
      <name val="Calibri"/>
    </font>
    <font>
      <b/>
      <sz val="10.0"/>
      <color rgb="FFFFFFFF"/>
      <name val="Calibri"/>
    </font>
    <font>
      <b/>
      <sz val="11.0"/>
      <color rgb="FFFFFFFF"/>
      <name val="Calibri"/>
    </font>
    <font>
      <b/>
      <sz val="10.0"/>
      <color theme="1"/>
      <name val="Calibri"/>
    </font>
    <font>
      <b/>
      <sz val="9.0"/>
      <color theme="1"/>
      <name val="Calibri"/>
    </font>
    <font>
      <sz val="10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sz val="10.0"/>
      <color theme="1"/>
      <name val="Cambria"/>
    </font>
    <font>
      <b/>
      <sz val="19.0"/>
      <color theme="1"/>
      <name val="Arial Black"/>
    </font>
    <font>
      <b/>
      <sz val="9.0"/>
      <color rgb="FFFF0000"/>
      <name val="Calibri"/>
    </font>
  </fonts>
  <fills count="18">
    <fill>
      <patternFill patternType="none"/>
    </fill>
    <fill>
      <patternFill patternType="lightGray"/>
    </fill>
    <fill>
      <patternFill patternType="solid">
        <fgColor rgb="FF0070C0"/>
        <bgColor rgb="FF0070C0"/>
      </patternFill>
    </fill>
    <fill>
      <patternFill patternType="solid">
        <fgColor rgb="FFDBE5F1"/>
        <bgColor rgb="FFDBE5F1"/>
      </patternFill>
    </fill>
    <fill>
      <patternFill patternType="solid">
        <fgColor rgb="FF366092"/>
        <bgColor rgb="FF366092"/>
      </patternFill>
    </fill>
    <fill>
      <patternFill patternType="solid">
        <fgColor rgb="FF31859B"/>
        <bgColor rgb="FF31859B"/>
      </patternFill>
    </fill>
    <fill>
      <patternFill patternType="solid">
        <fgColor rgb="FF953734"/>
        <bgColor rgb="FF953734"/>
      </patternFill>
    </fill>
    <fill>
      <patternFill patternType="solid">
        <fgColor rgb="FFFFD347"/>
        <bgColor rgb="FFFFD347"/>
      </patternFill>
    </fill>
    <fill>
      <patternFill patternType="solid">
        <fgColor rgb="FFC6D9F0"/>
        <bgColor rgb="FFC6D9F0"/>
      </patternFill>
    </fill>
    <fill>
      <patternFill patternType="solid">
        <fgColor rgb="FFE5B8B7"/>
        <bgColor rgb="FFE5B8B7"/>
      </patternFill>
    </fill>
    <fill>
      <patternFill patternType="solid">
        <fgColor rgb="FFF2DADA"/>
        <bgColor rgb="FFF2DADA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FFFFFF"/>
        <bgColor rgb="FFFFFFFF"/>
      </patternFill>
    </fill>
    <fill>
      <patternFill patternType="solid">
        <fgColor rgb="FFD99593"/>
        <bgColor rgb="FFD99593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37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dotted">
        <color rgb="FF000000"/>
      </bottom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left style="medium">
        <color rgb="FF000000"/>
      </left>
      <top style="dotted">
        <color rgb="FF000000"/>
      </top>
      <bottom style="dotted">
        <color rgb="FF000000"/>
      </bottom>
    </border>
    <border>
      <left style="medium">
        <color rgb="FF000000"/>
      </left>
      <right/>
      <top style="dotted">
        <color rgb="FF000000"/>
      </top>
      <bottom style="dotted">
        <color rgb="FF000000"/>
      </bottom>
    </border>
    <border>
      <left style="medium">
        <color rgb="FF000000"/>
      </left>
      <bottom style="dotted">
        <color rgb="FF000000"/>
      </bottom>
    </border>
    <border>
      <left style="medium">
        <color rgb="FF000000"/>
      </left>
      <right/>
      <bottom style="dotted">
        <color rgb="FF000000"/>
      </bottom>
    </border>
    <border>
      <left style="medium">
        <color rgb="FF000000"/>
      </left>
      <right style="medium">
        <color rgb="FF000000"/>
      </right>
    </border>
    <border>
      <top style="dotted">
        <color rgb="FF000000"/>
      </top>
    </border>
    <border>
      <left style="medium">
        <color rgb="FF000000"/>
      </left>
      <top style="dotted">
        <color rgb="FF000000"/>
      </top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/>
      <top/>
      <bottom/>
    </border>
    <border>
      <left style="thin">
        <color rgb="FFF2F2F2"/>
      </left>
      <right/>
      <top style="thin">
        <color rgb="FFF2F2F2"/>
      </top>
      <bottom style="thin">
        <color rgb="FFF2F2F2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</borders>
  <cellStyleXfs count="1">
    <xf borderId="0" fillId="0" fontId="0" numFmtId="0" applyAlignment="1" applyFont="1"/>
  </cellStyleXfs>
  <cellXfs count="2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shrinkToFit="0" vertical="center" wrapText="1"/>
    </xf>
    <xf borderId="0" fillId="0" fontId="2" numFmtId="164" xfId="0" applyAlignment="1" applyFont="1" applyNumberFormat="1">
      <alignment horizontal="center" shrinkToFit="0" vertical="center" wrapText="1"/>
    </xf>
    <xf borderId="0" fillId="0" fontId="3" numFmtId="0" xfId="0" applyFont="1"/>
    <xf borderId="1" fillId="2" fontId="2" numFmtId="0" xfId="0" applyAlignment="1" applyBorder="1" applyFill="1" applyFont="1">
      <alignment horizontal="center" shrinkToFit="0" vertical="center" wrapText="1"/>
    </xf>
    <xf borderId="2" fillId="0" fontId="4" numFmtId="0" xfId="0" applyBorder="1" applyFont="1"/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3" fontId="5" numFmtId="0" xfId="0" applyAlignment="1" applyBorder="1" applyFill="1" applyFont="1">
      <alignment horizontal="center" shrinkToFit="0" vertical="center" wrapText="1"/>
    </xf>
    <xf borderId="9" fillId="4" fontId="6" numFmtId="0" xfId="0" applyAlignment="1" applyBorder="1" applyFill="1" applyFont="1">
      <alignment horizontal="center" shrinkToFit="0" vertical="center" wrapText="1"/>
    </xf>
    <xf borderId="9" fillId="4" fontId="6" numFmtId="164" xfId="0" applyAlignment="1" applyBorder="1" applyFont="1" applyNumberFormat="1">
      <alignment horizontal="center" shrinkToFit="0" vertical="center" wrapText="1"/>
    </xf>
    <xf borderId="10" fillId="4" fontId="7" numFmtId="0" xfId="0" applyAlignment="1" applyBorder="1" applyFont="1">
      <alignment horizontal="center" shrinkToFit="0" vertical="center" wrapText="1"/>
    </xf>
    <xf borderId="11" fillId="0" fontId="4" numFmtId="0" xfId="0" applyBorder="1" applyFont="1"/>
    <xf borderId="12" fillId="0" fontId="4" numFmtId="0" xfId="0" applyBorder="1" applyFont="1"/>
    <xf borderId="10" fillId="4" fontId="8" numFmtId="0" xfId="0" applyAlignment="1" applyBorder="1" applyFont="1">
      <alignment horizontal="center" shrinkToFit="0" vertical="center" wrapText="1"/>
    </xf>
    <xf borderId="9" fillId="4" fontId="9" numFmtId="0" xfId="0" applyAlignment="1" applyBorder="1" applyFont="1">
      <alignment horizontal="center" shrinkToFit="0" vertical="center" wrapText="1"/>
    </xf>
    <xf borderId="9" fillId="5" fontId="6" numFmtId="0" xfId="0" applyAlignment="1" applyBorder="1" applyFill="1" applyFont="1">
      <alignment horizontal="center" shrinkToFit="0" vertical="center" wrapText="1"/>
    </xf>
    <xf borderId="10" fillId="6" fontId="9" numFmtId="0" xfId="0" applyAlignment="1" applyBorder="1" applyFill="1" applyFont="1">
      <alignment horizontal="center" vertical="center"/>
    </xf>
    <xf borderId="9" fillId="7" fontId="10" numFmtId="0" xfId="0" applyAlignment="1" applyBorder="1" applyFill="1" applyFont="1">
      <alignment horizontal="center" shrinkToFit="0" vertical="center" wrapText="1"/>
    </xf>
    <xf borderId="13" fillId="0" fontId="4" numFmtId="0" xfId="0" applyBorder="1" applyFont="1"/>
    <xf borderId="14" fillId="8" fontId="10" numFmtId="0" xfId="0" applyAlignment="1" applyBorder="1" applyFill="1" applyFont="1">
      <alignment horizontal="center" shrinkToFit="0" vertical="center" wrapText="1"/>
    </xf>
    <xf borderId="14" fillId="9" fontId="11" numFmtId="0" xfId="0" applyAlignment="1" applyBorder="1" applyFill="1" applyFont="1">
      <alignment horizontal="center" shrinkToFit="0" vertical="center" wrapText="1"/>
    </xf>
    <xf borderId="15" fillId="10" fontId="12" numFmtId="49" xfId="0" applyAlignment="1" applyBorder="1" applyFill="1" applyFont="1" applyNumberFormat="1">
      <alignment horizontal="center" shrinkToFit="0" vertical="center" wrapText="1"/>
    </xf>
    <xf borderId="15" fillId="10" fontId="13" numFmtId="49" xfId="0" applyAlignment="1" applyBorder="1" applyFont="1" applyNumberFormat="1">
      <alignment horizontal="center" shrinkToFit="0" vertical="center" wrapText="1"/>
    </xf>
    <xf borderId="15" fillId="10" fontId="12" numFmtId="164" xfId="0" applyAlignment="1" applyBorder="1" applyFont="1" applyNumberFormat="1">
      <alignment horizontal="center" shrinkToFit="0" vertical="center" wrapText="1"/>
    </xf>
    <xf borderId="15" fillId="10" fontId="12" numFmtId="165" xfId="0" applyAlignment="1" applyBorder="1" applyFont="1" applyNumberFormat="1">
      <alignment horizontal="center" shrinkToFit="0" vertical="center" wrapText="1"/>
    </xf>
    <xf borderId="15" fillId="10" fontId="12" numFmtId="165" xfId="0" applyAlignment="1" applyBorder="1" applyFont="1" applyNumberFormat="1">
      <alignment horizontal="center" readingOrder="0" shrinkToFit="0" vertical="center" wrapText="1"/>
    </xf>
    <xf borderId="15" fillId="10" fontId="14" numFmtId="165" xfId="0" applyAlignment="1" applyBorder="1" applyFont="1" applyNumberFormat="1">
      <alignment horizontal="center" shrinkToFit="0" vertical="center" wrapText="1"/>
    </xf>
    <xf borderId="15" fillId="10" fontId="12" numFmtId="166" xfId="0" applyAlignment="1" applyBorder="1" applyFont="1" applyNumberFormat="1">
      <alignment horizontal="center" vertical="center"/>
    </xf>
    <xf borderId="15" fillId="10" fontId="14" numFmtId="166" xfId="0" applyAlignment="1" applyBorder="1" applyFont="1" applyNumberFormat="1">
      <alignment horizontal="right" vertical="center"/>
    </xf>
    <xf borderId="16" fillId="0" fontId="12" numFmtId="49" xfId="0" applyAlignment="1" applyBorder="1" applyFont="1" applyNumberFormat="1">
      <alignment horizontal="center" shrinkToFit="0" vertical="center" wrapText="1"/>
    </xf>
    <xf borderId="16" fillId="0" fontId="13" numFmtId="49" xfId="0" applyAlignment="1" applyBorder="1" applyFont="1" applyNumberFormat="1">
      <alignment horizontal="center" shrinkToFit="0" vertical="center" wrapText="1"/>
    </xf>
    <xf borderId="16" fillId="0" fontId="12" numFmtId="164" xfId="0" applyAlignment="1" applyBorder="1" applyFont="1" applyNumberFormat="1">
      <alignment horizontal="center" shrinkToFit="0" vertical="center" wrapText="1"/>
    </xf>
    <xf borderId="16" fillId="0" fontId="12" numFmtId="165" xfId="0" applyAlignment="1" applyBorder="1" applyFont="1" applyNumberFormat="1">
      <alignment horizontal="center" readingOrder="0" shrinkToFit="0" vertical="center" wrapText="1"/>
    </xf>
    <xf borderId="16" fillId="0" fontId="12" numFmtId="165" xfId="0" applyAlignment="1" applyBorder="1" applyFont="1" applyNumberFormat="1">
      <alignment horizontal="center" shrinkToFit="0" vertical="center" wrapText="1"/>
    </xf>
    <xf borderId="16" fillId="0" fontId="14" numFmtId="165" xfId="0" applyAlignment="1" applyBorder="1" applyFont="1" applyNumberFormat="1">
      <alignment horizontal="center" shrinkToFit="0" vertical="center" wrapText="1"/>
    </xf>
    <xf borderId="16" fillId="0" fontId="12" numFmtId="166" xfId="0" applyAlignment="1" applyBorder="1" applyFont="1" applyNumberFormat="1">
      <alignment horizontal="center" vertical="center"/>
    </xf>
    <xf borderId="16" fillId="0" fontId="14" numFmtId="166" xfId="0" applyAlignment="1" applyBorder="1" applyFont="1" applyNumberFormat="1">
      <alignment horizontal="center" vertical="center"/>
    </xf>
    <xf borderId="16" fillId="11" fontId="12" numFmtId="49" xfId="0" applyAlignment="1" applyBorder="1" applyFill="1" applyFont="1" applyNumberFormat="1">
      <alignment horizontal="center" shrinkToFit="0" vertical="center" wrapText="1"/>
    </xf>
    <xf borderId="16" fillId="11" fontId="13" numFmtId="49" xfId="0" applyAlignment="1" applyBorder="1" applyFont="1" applyNumberFormat="1">
      <alignment horizontal="center" shrinkToFit="0" vertical="center" wrapText="1"/>
    </xf>
    <xf borderId="16" fillId="11" fontId="12" numFmtId="164" xfId="0" applyAlignment="1" applyBorder="1" applyFont="1" applyNumberFormat="1">
      <alignment horizontal="center" shrinkToFit="0" vertical="center" wrapText="1"/>
    </xf>
    <xf borderId="16" fillId="11" fontId="12" numFmtId="165" xfId="0" applyAlignment="1" applyBorder="1" applyFont="1" applyNumberFormat="1">
      <alignment horizontal="center" shrinkToFit="0" vertical="center" wrapText="1"/>
    </xf>
    <xf borderId="16" fillId="11" fontId="14" numFmtId="165" xfId="0" applyAlignment="1" applyBorder="1" applyFont="1" applyNumberFormat="1">
      <alignment horizontal="center" shrinkToFit="0" vertical="center" wrapText="1"/>
    </xf>
    <xf borderId="16" fillId="11" fontId="14" numFmtId="165" xfId="0" applyAlignment="1" applyBorder="1" applyFont="1" applyNumberFormat="1">
      <alignment horizontal="center" readingOrder="0" shrinkToFit="0" vertical="center" wrapText="1"/>
    </xf>
    <xf borderId="16" fillId="11" fontId="12" numFmtId="166" xfId="0" applyAlignment="1" applyBorder="1" applyFont="1" applyNumberFormat="1">
      <alignment horizontal="center" readingOrder="0" vertical="center"/>
    </xf>
    <xf borderId="16" fillId="11" fontId="12" numFmtId="166" xfId="0" applyAlignment="1" applyBorder="1" applyFont="1" applyNumberFormat="1">
      <alignment horizontal="center" vertical="center"/>
    </xf>
    <xf borderId="16" fillId="11" fontId="14" numFmtId="166" xfId="0" applyAlignment="1" applyBorder="1" applyFont="1" applyNumberFormat="1">
      <alignment horizontal="center" vertical="center"/>
    </xf>
    <xf borderId="16" fillId="12" fontId="12" numFmtId="49" xfId="0" applyAlignment="1" applyBorder="1" applyFill="1" applyFont="1" applyNumberFormat="1">
      <alignment horizontal="center" shrinkToFit="0" vertical="center" wrapText="1"/>
    </xf>
    <xf borderId="16" fillId="12" fontId="13" numFmtId="49" xfId="0" applyAlignment="1" applyBorder="1" applyFont="1" applyNumberFormat="1">
      <alignment horizontal="center" shrinkToFit="0" vertical="center" wrapText="1"/>
    </xf>
    <xf borderId="16" fillId="12" fontId="12" numFmtId="164" xfId="0" applyAlignment="1" applyBorder="1" applyFont="1" applyNumberFormat="1">
      <alignment horizontal="center" shrinkToFit="0" vertical="center" wrapText="1"/>
    </xf>
    <xf borderId="16" fillId="12" fontId="12" numFmtId="165" xfId="0" applyAlignment="1" applyBorder="1" applyFont="1" applyNumberFormat="1">
      <alignment horizontal="center" shrinkToFit="0" vertical="center" wrapText="1"/>
    </xf>
    <xf borderId="16" fillId="12" fontId="12" numFmtId="165" xfId="0" applyAlignment="1" applyBorder="1" applyFont="1" applyNumberFormat="1">
      <alignment horizontal="center" readingOrder="0" shrinkToFit="0" vertical="center" wrapText="1"/>
    </xf>
    <xf borderId="17" fillId="12" fontId="15" numFmtId="4" xfId="0" applyAlignment="1" applyBorder="1" applyFont="1" applyNumberFormat="1">
      <alignment horizontal="center" vertical="center"/>
    </xf>
    <xf borderId="16" fillId="12" fontId="14" numFmtId="165" xfId="0" applyAlignment="1" applyBorder="1" applyFont="1" applyNumberFormat="1">
      <alignment horizontal="center" shrinkToFit="0" vertical="center" wrapText="1"/>
    </xf>
    <xf borderId="16" fillId="12" fontId="12" numFmtId="166" xfId="0" applyAlignment="1" applyBorder="1" applyFont="1" applyNumberFormat="1">
      <alignment horizontal="center" vertical="center"/>
    </xf>
    <xf borderId="16" fillId="12" fontId="14" numFmtId="166" xfId="0" applyAlignment="1" applyBorder="1" applyFont="1" applyNumberFormat="1">
      <alignment horizontal="center" vertical="center"/>
    </xf>
    <xf borderId="17" fillId="0" fontId="15" numFmtId="4" xfId="0" applyAlignment="1" applyBorder="1" applyFont="1" applyNumberFormat="1">
      <alignment horizontal="center" vertical="center"/>
    </xf>
    <xf borderId="16" fillId="11" fontId="12" numFmtId="165" xfId="0" applyAlignment="1" applyBorder="1" applyFont="1" applyNumberFormat="1">
      <alignment horizontal="center" vertical="center"/>
    </xf>
    <xf borderId="17" fillId="11" fontId="12" numFmtId="165" xfId="0" applyAlignment="1" applyBorder="1" applyFont="1" applyNumberFormat="1">
      <alignment horizontal="center" vertical="center"/>
    </xf>
    <xf borderId="18" fillId="11" fontId="14" numFmtId="165" xfId="0" applyAlignment="1" applyBorder="1" applyFont="1" applyNumberFormat="1">
      <alignment horizontal="center" readingOrder="0" vertical="center"/>
    </xf>
    <xf borderId="16" fillId="12" fontId="12" numFmtId="165" xfId="0" applyAlignment="1" applyBorder="1" applyFont="1" applyNumberFormat="1">
      <alignment horizontal="center" vertical="center"/>
    </xf>
    <xf borderId="16" fillId="12" fontId="12" numFmtId="165" xfId="0" applyAlignment="1" applyBorder="1" applyFont="1" applyNumberFormat="1">
      <alignment horizontal="center" readingOrder="0" vertical="center"/>
    </xf>
    <xf borderId="18" fillId="12" fontId="14" numFmtId="165" xfId="0" applyAlignment="1" applyBorder="1" applyFont="1" applyNumberFormat="1">
      <alignment horizontal="center" vertical="center"/>
    </xf>
    <xf borderId="16" fillId="0" fontId="12" numFmtId="165" xfId="0" applyAlignment="1" applyBorder="1" applyFont="1" applyNumberFormat="1">
      <alignment horizontal="center" vertical="center"/>
    </xf>
    <xf borderId="16" fillId="13" fontId="14" numFmtId="165" xfId="0" applyAlignment="1" applyBorder="1" applyFill="1" applyFont="1" applyNumberFormat="1">
      <alignment horizontal="center" shrinkToFit="0" vertical="center" wrapText="1"/>
    </xf>
    <xf borderId="18" fillId="0" fontId="14" numFmtId="165" xfId="0" applyAlignment="1" applyBorder="1" applyFont="1" applyNumberFormat="1">
      <alignment horizontal="center" vertical="center"/>
    </xf>
    <xf borderId="16" fillId="10" fontId="13" numFmtId="49" xfId="0" applyAlignment="1" applyBorder="1" applyFont="1" applyNumberFormat="1">
      <alignment horizontal="center" shrinkToFit="0" vertical="center" wrapText="1"/>
    </xf>
    <xf borderId="16" fillId="10" fontId="12" numFmtId="164" xfId="0" applyAlignment="1" applyBorder="1" applyFont="1" applyNumberFormat="1">
      <alignment horizontal="center" shrinkToFit="0" vertical="center" wrapText="1"/>
    </xf>
    <xf borderId="16" fillId="10" fontId="12" numFmtId="165" xfId="0" applyAlignment="1" applyBorder="1" applyFont="1" applyNumberFormat="1">
      <alignment horizontal="center" shrinkToFit="0" vertical="center" wrapText="1"/>
    </xf>
    <xf borderId="16" fillId="10" fontId="12" numFmtId="165" xfId="0" applyAlignment="1" applyBorder="1" applyFont="1" applyNumberFormat="1">
      <alignment horizontal="center" vertical="center"/>
    </xf>
    <xf borderId="16" fillId="10" fontId="14" numFmtId="165" xfId="0" applyAlignment="1" applyBorder="1" applyFont="1" applyNumberFormat="1">
      <alignment horizontal="center" shrinkToFit="0" vertical="center" wrapText="1"/>
    </xf>
    <xf borderId="18" fillId="10" fontId="14" numFmtId="165" xfId="0" applyAlignment="1" applyBorder="1" applyFont="1" applyNumberFormat="1">
      <alignment horizontal="center" vertical="center"/>
    </xf>
    <xf borderId="16" fillId="10" fontId="12" numFmtId="166" xfId="0" applyAlignment="1" applyBorder="1" applyFont="1" applyNumberFormat="1">
      <alignment horizontal="center" vertical="center"/>
    </xf>
    <xf borderId="16" fillId="10" fontId="14" numFmtId="166" xfId="0" applyAlignment="1" applyBorder="1" applyFont="1" applyNumberFormat="1">
      <alignment horizontal="center" vertical="center"/>
    </xf>
    <xf borderId="16" fillId="14" fontId="12" numFmtId="49" xfId="0" applyAlignment="1" applyBorder="1" applyFill="1" applyFont="1" applyNumberFormat="1">
      <alignment horizontal="center" shrinkToFit="0" vertical="center" wrapText="1"/>
    </xf>
    <xf borderId="16" fillId="14" fontId="13" numFmtId="49" xfId="0" applyAlignment="1" applyBorder="1" applyFont="1" applyNumberFormat="1">
      <alignment horizontal="center" shrinkToFit="0" vertical="center" wrapText="1"/>
    </xf>
    <xf borderId="16" fillId="14" fontId="12" numFmtId="164" xfId="0" applyAlignment="1" applyBorder="1" applyFont="1" applyNumberFormat="1">
      <alignment horizontal="center" shrinkToFit="0" vertical="center" wrapText="1"/>
    </xf>
    <xf borderId="16" fillId="14" fontId="12" numFmtId="165" xfId="0" applyAlignment="1" applyBorder="1" applyFont="1" applyNumberFormat="1">
      <alignment horizontal="center" readingOrder="0" shrinkToFit="0" vertical="center" wrapText="1"/>
    </xf>
    <xf borderId="16" fillId="14" fontId="12" numFmtId="165" xfId="0" applyAlignment="1" applyBorder="1" applyFont="1" applyNumberFormat="1">
      <alignment horizontal="center" vertical="center"/>
    </xf>
    <xf borderId="16" fillId="14" fontId="12" numFmtId="165" xfId="0" applyAlignment="1" applyBorder="1" applyFont="1" applyNumberFormat="1">
      <alignment horizontal="center" shrinkToFit="0" vertical="center" wrapText="1"/>
    </xf>
    <xf borderId="16" fillId="14" fontId="14" numFmtId="165" xfId="0" applyAlignment="1" applyBorder="1" applyFont="1" applyNumberFormat="1">
      <alignment horizontal="center" shrinkToFit="0" vertical="center" wrapText="1"/>
    </xf>
    <xf borderId="19" fillId="14" fontId="14" numFmtId="165" xfId="0" applyAlignment="1" applyBorder="1" applyFont="1" applyNumberFormat="1">
      <alignment horizontal="center" vertical="center"/>
    </xf>
    <xf borderId="16" fillId="14" fontId="12" numFmtId="166" xfId="0" applyAlignment="1" applyBorder="1" applyFont="1" applyNumberFormat="1">
      <alignment horizontal="center" vertical="center"/>
    </xf>
    <xf borderId="16" fillId="14" fontId="14" numFmtId="166" xfId="0" applyAlignment="1" applyBorder="1" applyFont="1" applyNumberFormat="1">
      <alignment horizontal="center" vertical="center"/>
    </xf>
    <xf borderId="15" fillId="0" fontId="13" numFmtId="49" xfId="0" applyAlignment="1" applyBorder="1" applyFont="1" applyNumberFormat="1">
      <alignment horizontal="center" shrinkToFit="0" vertical="center" wrapText="1"/>
    </xf>
    <xf borderId="15" fillId="0" fontId="12" numFmtId="164" xfId="0" applyAlignment="1" applyBorder="1" applyFont="1" applyNumberFormat="1">
      <alignment horizontal="center" shrinkToFit="0" vertical="center" wrapText="1"/>
    </xf>
    <xf borderId="15" fillId="0" fontId="12" numFmtId="165" xfId="0" applyAlignment="1" applyBorder="1" applyFont="1" applyNumberFormat="1">
      <alignment horizontal="center" readingOrder="0" shrinkToFit="0" vertical="center" wrapText="1"/>
    </xf>
    <xf borderId="15" fillId="0" fontId="12" numFmtId="165" xfId="0" applyAlignment="1" applyBorder="1" applyFont="1" applyNumberFormat="1">
      <alignment horizontal="center" vertical="center"/>
    </xf>
    <xf borderId="15" fillId="0" fontId="12" numFmtId="165" xfId="0" applyAlignment="1" applyBorder="1" applyFont="1" applyNumberFormat="1">
      <alignment horizontal="center" shrinkToFit="0" vertical="center" wrapText="1"/>
    </xf>
    <xf borderId="15" fillId="0" fontId="14" numFmtId="165" xfId="0" applyAlignment="1" applyBorder="1" applyFont="1" applyNumberFormat="1">
      <alignment horizontal="center" shrinkToFit="0" vertical="center" wrapText="1"/>
    </xf>
    <xf borderId="20" fillId="0" fontId="14" numFmtId="165" xfId="0" applyAlignment="1" applyBorder="1" applyFont="1" applyNumberFormat="1">
      <alignment horizontal="center" vertical="center"/>
    </xf>
    <xf borderId="15" fillId="0" fontId="12" numFmtId="166" xfId="0" applyAlignment="1" applyBorder="1" applyFont="1" applyNumberFormat="1">
      <alignment horizontal="center" vertical="center"/>
    </xf>
    <xf borderId="15" fillId="0" fontId="14" numFmtId="166" xfId="0" applyAlignment="1" applyBorder="1" applyFont="1" applyNumberFormat="1">
      <alignment horizontal="center" vertical="center"/>
    </xf>
    <xf borderId="19" fillId="11" fontId="14" numFmtId="165" xfId="0" applyAlignment="1" applyBorder="1" applyFont="1" applyNumberFormat="1">
      <alignment horizontal="center" readingOrder="0" vertical="center"/>
    </xf>
    <xf borderId="19" fillId="12" fontId="14" numFmtId="165" xfId="0" applyAlignment="1" applyBorder="1" applyFont="1" applyNumberFormat="1">
      <alignment horizontal="center" vertical="center"/>
    </xf>
    <xf borderId="15" fillId="14" fontId="13" numFmtId="49" xfId="0" applyAlignment="1" applyBorder="1" applyFont="1" applyNumberFormat="1">
      <alignment horizontal="center" shrinkToFit="0" vertical="center" wrapText="1"/>
    </xf>
    <xf borderId="15" fillId="14" fontId="12" numFmtId="164" xfId="0" applyAlignment="1" applyBorder="1" applyFont="1" applyNumberFormat="1">
      <alignment horizontal="center" shrinkToFit="0" vertical="center" wrapText="1"/>
    </xf>
    <xf borderId="15" fillId="14" fontId="12" numFmtId="165" xfId="0" applyAlignment="1" applyBorder="1" applyFont="1" applyNumberFormat="1">
      <alignment horizontal="center" shrinkToFit="0" vertical="center" wrapText="1"/>
    </xf>
    <xf borderId="15" fillId="14" fontId="12" numFmtId="165" xfId="0" applyAlignment="1" applyBorder="1" applyFont="1" applyNumberFormat="1">
      <alignment horizontal="center" vertical="center"/>
    </xf>
    <xf borderId="21" fillId="14" fontId="14" numFmtId="165" xfId="0" applyAlignment="1" applyBorder="1" applyFont="1" applyNumberFormat="1">
      <alignment horizontal="center" vertical="center"/>
    </xf>
    <xf borderId="15" fillId="14" fontId="12" numFmtId="166" xfId="0" applyAlignment="1" applyBorder="1" applyFont="1" applyNumberFormat="1">
      <alignment horizontal="center" vertical="center"/>
    </xf>
    <xf borderId="15" fillId="11" fontId="12" numFmtId="49" xfId="0" applyAlignment="1" applyBorder="1" applyFont="1" applyNumberFormat="1">
      <alignment horizontal="center" shrinkToFit="0" vertical="center" wrapText="1"/>
    </xf>
    <xf borderId="15" fillId="11" fontId="13" numFmtId="49" xfId="0" applyAlignment="1" applyBorder="1" applyFont="1" applyNumberFormat="1">
      <alignment horizontal="center" shrinkToFit="0" vertical="center" wrapText="1"/>
    </xf>
    <xf borderId="15" fillId="11" fontId="12" numFmtId="164" xfId="0" applyAlignment="1" applyBorder="1" applyFont="1" applyNumberFormat="1">
      <alignment horizontal="center" shrinkToFit="0" vertical="center" wrapText="1"/>
    </xf>
    <xf borderId="15" fillId="11" fontId="12" numFmtId="165" xfId="0" applyAlignment="1" applyBorder="1" applyFont="1" applyNumberFormat="1">
      <alignment horizontal="center" shrinkToFit="0" vertical="center" wrapText="1"/>
    </xf>
    <xf borderId="15" fillId="11" fontId="12" numFmtId="165" xfId="0" applyAlignment="1" applyBorder="1" applyFont="1" applyNumberFormat="1">
      <alignment horizontal="center" vertical="center"/>
    </xf>
    <xf borderId="15" fillId="11" fontId="14" numFmtId="165" xfId="0" applyAlignment="1" applyBorder="1" applyFont="1" applyNumberFormat="1">
      <alignment horizontal="center" shrinkToFit="0" vertical="center" wrapText="1"/>
    </xf>
    <xf borderId="21" fillId="11" fontId="14" numFmtId="165" xfId="0" applyAlignment="1" applyBorder="1" applyFont="1" applyNumberFormat="1">
      <alignment horizontal="center" readingOrder="0" vertical="center"/>
    </xf>
    <xf borderId="15" fillId="11" fontId="12" numFmtId="166" xfId="0" applyAlignment="1" applyBorder="1" applyFont="1" applyNumberFormat="1">
      <alignment horizontal="center" vertical="center"/>
    </xf>
    <xf borderId="16" fillId="10" fontId="12" numFmtId="49" xfId="0" applyAlignment="1" applyBorder="1" applyFont="1" applyNumberFormat="1">
      <alignment horizontal="center" shrinkToFit="0" vertical="center" wrapText="1"/>
    </xf>
    <xf borderId="15" fillId="10" fontId="12" numFmtId="165" xfId="0" applyAlignment="1" applyBorder="1" applyFont="1" applyNumberFormat="1">
      <alignment horizontal="center" vertical="center"/>
    </xf>
    <xf borderId="15" fillId="10" fontId="12" numFmtId="165" xfId="0" applyAlignment="1" applyBorder="1" applyFont="1" applyNumberFormat="1">
      <alignment horizontal="center" readingOrder="0" vertical="center"/>
    </xf>
    <xf borderId="21" fillId="10" fontId="14" numFmtId="165" xfId="0" applyAlignment="1" applyBorder="1" applyFont="1" applyNumberFormat="1">
      <alignment horizontal="center" vertical="center"/>
    </xf>
    <xf borderId="15" fillId="10" fontId="14" numFmtId="166" xfId="0" applyAlignment="1" applyBorder="1" applyFont="1" applyNumberFormat="1">
      <alignment horizontal="center" vertical="center"/>
    </xf>
    <xf borderId="15" fillId="12" fontId="13" numFmtId="49" xfId="0" applyAlignment="1" applyBorder="1" applyFont="1" applyNumberFormat="1">
      <alignment horizontal="center" shrinkToFit="0" vertical="center" wrapText="1"/>
    </xf>
    <xf borderId="15" fillId="12" fontId="12" numFmtId="164" xfId="0" applyAlignment="1" applyBorder="1" applyFont="1" applyNumberFormat="1">
      <alignment horizontal="center" shrinkToFit="0" vertical="center" wrapText="1"/>
    </xf>
    <xf borderId="15" fillId="12" fontId="12" numFmtId="165" xfId="0" applyAlignment="1" applyBorder="1" applyFont="1" applyNumberFormat="1">
      <alignment horizontal="center" shrinkToFit="0" vertical="center" wrapText="1"/>
    </xf>
    <xf borderId="15" fillId="12" fontId="12" numFmtId="165" xfId="0" applyAlignment="1" applyBorder="1" applyFont="1" applyNumberFormat="1">
      <alignment horizontal="center" vertical="center"/>
    </xf>
    <xf borderId="15" fillId="12" fontId="12" numFmtId="165" xfId="0" applyAlignment="1" applyBorder="1" applyFont="1" applyNumberFormat="1">
      <alignment horizontal="center" readingOrder="0" vertical="center"/>
    </xf>
    <xf borderId="15" fillId="12" fontId="14" numFmtId="165" xfId="0" applyAlignment="1" applyBorder="1" applyFont="1" applyNumberFormat="1">
      <alignment horizontal="center" shrinkToFit="0" vertical="center" wrapText="1"/>
    </xf>
    <xf borderId="21" fillId="12" fontId="14" numFmtId="165" xfId="0" applyAlignment="1" applyBorder="1" applyFont="1" applyNumberFormat="1">
      <alignment horizontal="center" vertical="center"/>
    </xf>
    <xf borderId="15" fillId="12" fontId="12" numFmtId="166" xfId="0" applyAlignment="1" applyBorder="1" applyFont="1" applyNumberFormat="1">
      <alignment horizontal="center" vertical="center"/>
    </xf>
    <xf borderId="15" fillId="12" fontId="14" numFmtId="166" xfId="0" applyAlignment="1" applyBorder="1" applyFont="1" applyNumberFormat="1">
      <alignment horizontal="center" vertical="center"/>
    </xf>
    <xf borderId="15" fillId="14" fontId="14" numFmtId="165" xfId="0" applyAlignment="1" applyBorder="1" applyFont="1" applyNumberFormat="1">
      <alignment horizontal="center" shrinkToFit="0" vertical="center" wrapText="1"/>
    </xf>
    <xf borderId="15" fillId="14" fontId="14" numFmtId="166" xfId="0" applyAlignment="1" applyBorder="1" applyFont="1" applyNumberFormat="1">
      <alignment horizontal="center" vertical="center"/>
    </xf>
    <xf borderId="16" fillId="10" fontId="12" numFmtId="165" xfId="0" applyAlignment="1" applyBorder="1" applyFont="1" applyNumberFormat="1">
      <alignment horizontal="center" readingOrder="0" vertical="center"/>
    </xf>
    <xf borderId="19" fillId="10" fontId="14" numFmtId="165" xfId="0" applyAlignment="1" applyBorder="1" applyFont="1" applyNumberFormat="1">
      <alignment horizontal="center" vertical="center"/>
    </xf>
    <xf borderId="16" fillId="15" fontId="12" numFmtId="49" xfId="0" applyAlignment="1" applyBorder="1" applyFill="1" applyFont="1" applyNumberFormat="1">
      <alignment horizontal="center" shrinkToFit="0" vertical="center" wrapText="1"/>
    </xf>
    <xf borderId="16" fillId="15" fontId="13" numFmtId="49" xfId="0" applyAlignment="1" applyBorder="1" applyFont="1" applyNumberFormat="1">
      <alignment horizontal="center" shrinkToFit="0" vertical="center" wrapText="1"/>
    </xf>
    <xf borderId="16" fillId="15" fontId="12" numFmtId="164" xfId="0" applyAlignment="1" applyBorder="1" applyFont="1" applyNumberFormat="1">
      <alignment horizontal="center" shrinkToFit="0" vertical="center" wrapText="1"/>
    </xf>
    <xf borderId="16" fillId="15" fontId="12" numFmtId="165" xfId="0" applyAlignment="1" applyBorder="1" applyFont="1" applyNumberFormat="1">
      <alignment horizontal="center" shrinkToFit="0" vertical="center" wrapText="1"/>
    </xf>
    <xf borderId="16" fillId="15" fontId="12" numFmtId="165" xfId="0" applyAlignment="1" applyBorder="1" applyFont="1" applyNumberFormat="1">
      <alignment horizontal="center" readingOrder="0" vertical="center"/>
    </xf>
    <xf borderId="16" fillId="15" fontId="12" numFmtId="165" xfId="0" applyAlignment="1" applyBorder="1" applyFont="1" applyNumberFormat="1">
      <alignment horizontal="center" vertical="center"/>
    </xf>
    <xf borderId="16" fillId="15" fontId="14" numFmtId="165" xfId="0" applyAlignment="1" applyBorder="1" applyFont="1" applyNumberFormat="1">
      <alignment horizontal="center" shrinkToFit="0" vertical="center" wrapText="1"/>
    </xf>
    <xf borderId="19" fillId="15" fontId="14" numFmtId="165" xfId="0" applyAlignment="1" applyBorder="1" applyFont="1" applyNumberFormat="1">
      <alignment horizontal="center" vertical="center"/>
    </xf>
    <xf borderId="16" fillId="15" fontId="12" numFmtId="166" xfId="0" applyAlignment="1" applyBorder="1" applyFont="1" applyNumberFormat="1">
      <alignment horizontal="center" vertical="center"/>
    </xf>
    <xf borderId="16" fillId="15" fontId="14" numFmtId="166" xfId="0" applyAlignment="1" applyBorder="1" applyFont="1" applyNumberFormat="1">
      <alignment horizontal="center" vertical="center"/>
    </xf>
    <xf borderId="15" fillId="11" fontId="14" numFmtId="166" xfId="0" applyAlignment="1" applyBorder="1" applyFont="1" applyNumberFormat="1">
      <alignment horizontal="center" vertical="center"/>
    </xf>
    <xf borderId="15" fillId="15" fontId="13" numFmtId="49" xfId="0" applyAlignment="1" applyBorder="1" applyFont="1" applyNumberFormat="1">
      <alignment horizontal="center" shrinkToFit="0" vertical="center" wrapText="1"/>
    </xf>
    <xf borderId="15" fillId="15" fontId="12" numFmtId="164" xfId="0" applyAlignment="1" applyBorder="1" applyFont="1" applyNumberFormat="1">
      <alignment horizontal="center" shrinkToFit="0" vertical="center" wrapText="1"/>
    </xf>
    <xf borderId="15" fillId="15" fontId="12" numFmtId="165" xfId="0" applyAlignment="1" applyBorder="1" applyFont="1" applyNumberFormat="1">
      <alignment horizontal="center" shrinkToFit="0" vertical="center" wrapText="1"/>
    </xf>
    <xf borderId="15" fillId="15" fontId="12" numFmtId="165" xfId="0" applyAlignment="1" applyBorder="1" applyFont="1" applyNumberFormat="1">
      <alignment horizontal="center" readingOrder="0" vertical="center"/>
    </xf>
    <xf borderId="15" fillId="15" fontId="12" numFmtId="165" xfId="0" applyAlignment="1" applyBorder="1" applyFont="1" applyNumberFormat="1">
      <alignment horizontal="center" vertical="center"/>
    </xf>
    <xf borderId="15" fillId="15" fontId="14" numFmtId="165" xfId="0" applyAlignment="1" applyBorder="1" applyFont="1" applyNumberFormat="1">
      <alignment horizontal="center" shrinkToFit="0" vertical="center" wrapText="1"/>
    </xf>
    <xf borderId="21" fillId="15" fontId="14" numFmtId="165" xfId="0" applyAlignment="1" applyBorder="1" applyFont="1" applyNumberFormat="1">
      <alignment horizontal="center" vertical="center"/>
    </xf>
    <xf borderId="15" fillId="15" fontId="12" numFmtId="166" xfId="0" applyAlignment="1" applyBorder="1" applyFont="1" applyNumberFormat="1">
      <alignment horizontal="center" vertical="center"/>
    </xf>
    <xf borderId="15" fillId="15" fontId="14" numFmtId="166" xfId="0" applyAlignment="1" applyBorder="1" applyFont="1" applyNumberFormat="1">
      <alignment horizontal="center" vertical="center"/>
    </xf>
    <xf borderId="22" fillId="0" fontId="13" numFmtId="49" xfId="0" applyAlignment="1" applyBorder="1" applyFont="1" applyNumberFormat="1">
      <alignment horizontal="center" shrinkToFit="0" vertical="center" wrapText="1"/>
    </xf>
    <xf borderId="22" fillId="0" fontId="12" numFmtId="164" xfId="0" applyAlignment="1" applyBorder="1" applyFont="1" applyNumberFormat="1">
      <alignment horizontal="center" shrinkToFit="0" vertical="center" wrapText="1"/>
    </xf>
    <xf borderId="22" fillId="0" fontId="12" numFmtId="165" xfId="0" applyAlignment="1" applyBorder="1" applyFont="1" applyNumberFormat="1">
      <alignment horizontal="center" readingOrder="0" shrinkToFit="0" vertical="center" wrapText="1"/>
    </xf>
    <xf borderId="22" fillId="0" fontId="12" numFmtId="165" xfId="0" applyAlignment="1" applyBorder="1" applyFont="1" applyNumberFormat="1">
      <alignment horizontal="center" vertical="center"/>
    </xf>
    <xf borderId="4" fillId="0" fontId="14" numFmtId="165" xfId="0" applyAlignment="1" applyBorder="1" applyFont="1" applyNumberFormat="1">
      <alignment horizontal="center" vertical="center"/>
    </xf>
    <xf borderId="4" fillId="0" fontId="12" numFmtId="166" xfId="0" applyAlignment="1" applyBorder="1" applyFont="1" applyNumberFormat="1">
      <alignment horizontal="center" vertical="center"/>
    </xf>
    <xf borderId="22" fillId="0" fontId="12" numFmtId="166" xfId="0" applyAlignment="1" applyBorder="1" applyFont="1" applyNumberFormat="1">
      <alignment horizontal="center" vertical="center"/>
    </xf>
    <xf borderId="0" fillId="0" fontId="12" numFmtId="166" xfId="0" applyAlignment="1" applyFont="1" applyNumberFormat="1">
      <alignment horizontal="center" vertical="center"/>
    </xf>
    <xf borderId="22" fillId="0" fontId="14" numFmtId="166" xfId="0" applyAlignment="1" applyBorder="1" applyFont="1" applyNumberFormat="1">
      <alignment horizontal="center" vertical="center"/>
    </xf>
    <xf borderId="0" fillId="0" fontId="12" numFmtId="165" xfId="0" applyAlignment="1" applyFont="1" applyNumberFormat="1">
      <alignment horizontal="center" vertical="center"/>
    </xf>
    <xf borderId="23" fillId="0" fontId="12" numFmtId="166" xfId="0" applyAlignment="1" applyBorder="1" applyFont="1" applyNumberFormat="1">
      <alignment horizontal="center" vertical="center"/>
    </xf>
    <xf borderId="24" fillId="0" fontId="12" numFmtId="166" xfId="0" applyAlignment="1" applyBorder="1" applyFont="1" applyNumberFormat="1">
      <alignment horizontal="center" vertical="center"/>
    </xf>
    <xf borderId="16" fillId="10" fontId="12" numFmtId="166" xfId="0" applyAlignment="1" applyBorder="1" applyFont="1" applyNumberFormat="1">
      <alignment horizontal="center" readingOrder="0" vertical="center"/>
    </xf>
    <xf borderId="16" fillId="14" fontId="12" numFmtId="49" xfId="0" applyAlignment="1" applyBorder="1" applyFont="1" applyNumberFormat="1">
      <alignment horizontal="center" readingOrder="0" shrinkToFit="0" vertical="center" wrapText="1"/>
    </xf>
    <xf borderId="16" fillId="14" fontId="12" numFmtId="164" xfId="0" applyAlignment="1" applyBorder="1" applyFont="1" applyNumberFormat="1">
      <alignment horizontal="center" readingOrder="0" shrinkToFit="0" vertical="center" wrapText="1"/>
    </xf>
    <xf borderId="16" fillId="0" fontId="12" numFmtId="166" xfId="0" applyAlignment="1" applyBorder="1" applyFont="1" applyNumberFormat="1">
      <alignment horizontal="center" readingOrder="0" vertical="center"/>
    </xf>
    <xf borderId="0" fillId="0" fontId="1" numFmtId="0" xfId="0" applyAlignment="1" applyFont="1">
      <alignment horizontal="center" vertical="center"/>
    </xf>
    <xf borderId="10" fillId="4" fontId="10" numFmtId="0" xfId="0" applyAlignment="1" applyBorder="1" applyFont="1">
      <alignment horizontal="right" shrinkToFit="0" vertical="center" wrapText="1"/>
    </xf>
    <xf borderId="14" fillId="3" fontId="10" numFmtId="165" xfId="0" applyAlignment="1" applyBorder="1" applyFont="1" applyNumberFormat="1">
      <alignment horizontal="center" shrinkToFit="0" vertical="center" wrapText="1"/>
    </xf>
    <xf borderId="14" fillId="4" fontId="14" numFmtId="165" xfId="0" applyAlignment="1" applyBorder="1" applyFont="1" applyNumberFormat="1">
      <alignment horizontal="center" shrinkToFit="0" vertical="center" wrapText="1"/>
    </xf>
    <xf borderId="25" fillId="4" fontId="14" numFmtId="165" xfId="0" applyAlignment="1" applyBorder="1" applyFont="1" applyNumberFormat="1">
      <alignment horizontal="center" shrinkToFit="0" vertical="center" wrapText="1"/>
    </xf>
    <xf borderId="14" fillId="3" fontId="14" numFmtId="166" xfId="0" applyAlignment="1" applyBorder="1" applyFont="1" applyNumberFormat="1">
      <alignment horizontal="center" vertical="center"/>
    </xf>
    <xf borderId="26" fillId="16" fontId="10" numFmtId="0" xfId="0" applyAlignment="1" applyBorder="1" applyFill="1" applyFont="1">
      <alignment shrinkToFit="0" vertical="center" wrapText="1"/>
    </xf>
    <xf borderId="2" fillId="0" fontId="3" numFmtId="0" xfId="0" applyBorder="1" applyFont="1"/>
    <xf borderId="2" fillId="0" fontId="3" numFmtId="164" xfId="0" applyBorder="1" applyFont="1" applyNumberFormat="1"/>
    <xf borderId="2" fillId="0" fontId="16" numFmtId="0" xfId="0" applyAlignment="1" applyBorder="1" applyFont="1">
      <alignment horizontal="center" vertical="center"/>
    </xf>
    <xf borderId="27" fillId="16" fontId="10" numFmtId="165" xfId="0" applyAlignment="1" applyBorder="1" applyFont="1" applyNumberFormat="1">
      <alignment horizontal="center" shrinkToFit="0" vertical="center" wrapText="1"/>
    </xf>
    <xf borderId="27" fillId="16" fontId="14" numFmtId="165" xfId="0" applyAlignment="1" applyBorder="1" applyFont="1" applyNumberFormat="1">
      <alignment horizontal="center" shrinkToFit="0" vertical="center" wrapText="1"/>
    </xf>
    <xf borderId="27" fillId="16" fontId="10" numFmtId="165" xfId="0" applyBorder="1" applyFont="1" applyNumberFormat="1"/>
    <xf borderId="27" fillId="16" fontId="13" numFmtId="0" xfId="0" applyBorder="1" applyFont="1"/>
    <xf borderId="27" fillId="16" fontId="13" numFmtId="4" xfId="0" applyBorder="1" applyFont="1" applyNumberFormat="1"/>
    <xf borderId="10" fillId="15" fontId="10" numFmtId="165" xfId="0" applyAlignment="1" applyBorder="1" applyFont="1" applyNumberFormat="1">
      <alignment horizontal="left" shrinkToFit="0" vertical="center" wrapText="1"/>
    </xf>
    <xf borderId="10" fillId="0" fontId="10" numFmtId="167" xfId="0" applyAlignment="1" applyBorder="1" applyFont="1" applyNumberFormat="1">
      <alignment horizontal="center" vertical="center"/>
    </xf>
    <xf borderId="27" fillId="16" fontId="12" numFmtId="0" xfId="0" applyBorder="1" applyFont="1"/>
    <xf borderId="27" fillId="16" fontId="13" numFmtId="166" xfId="0" applyAlignment="1" applyBorder="1" applyFont="1" applyNumberFormat="1">
      <alignment horizontal="center" vertical="center"/>
    </xf>
    <xf borderId="27" fillId="16" fontId="13" numFmtId="166" xfId="0" applyBorder="1" applyFont="1" applyNumberFormat="1"/>
    <xf borderId="28" fillId="16" fontId="13" numFmtId="4" xfId="0" applyBorder="1" applyFont="1" applyNumberFormat="1"/>
    <xf borderId="29" fillId="0" fontId="13" numFmtId="4" xfId="0" applyBorder="1" applyFont="1" applyNumberFormat="1"/>
    <xf borderId="0" fillId="0" fontId="13" numFmtId="0" xfId="0" applyAlignment="1" applyFont="1">
      <alignment horizontal="center" vertical="top"/>
    </xf>
    <xf borderId="29" fillId="0" fontId="13" numFmtId="0" xfId="0" applyBorder="1" applyFont="1"/>
    <xf borderId="27" fillId="16" fontId="13" numFmtId="166" xfId="0" applyAlignment="1" applyBorder="1" applyFont="1" applyNumberFormat="1">
      <alignment vertical="center"/>
    </xf>
    <xf borderId="27" fillId="16" fontId="13" numFmtId="2" xfId="0" applyAlignment="1" applyBorder="1" applyFont="1" applyNumberFormat="1">
      <alignment horizontal="right" vertical="center"/>
    </xf>
    <xf borderId="27" fillId="16" fontId="13" numFmtId="4" xfId="0" applyAlignment="1" applyBorder="1" applyFont="1" applyNumberFormat="1">
      <alignment horizontal="right" vertical="center"/>
    </xf>
    <xf borderId="30" fillId="0" fontId="13" numFmtId="166" xfId="0" applyBorder="1" applyFont="1" applyNumberFormat="1"/>
    <xf borderId="27" fillId="16" fontId="13" numFmtId="167" xfId="0" applyBorder="1" applyFont="1" applyNumberFormat="1"/>
    <xf borderId="27" fillId="16" fontId="13" numFmtId="166" xfId="0" applyAlignment="1" applyBorder="1" applyFont="1" applyNumberFormat="1">
      <alignment horizontal="right"/>
    </xf>
    <xf borderId="27" fillId="16" fontId="13" numFmtId="4" xfId="0" applyAlignment="1" applyBorder="1" applyFont="1" applyNumberFormat="1">
      <alignment horizontal="right"/>
    </xf>
    <xf borderId="28" fillId="16" fontId="13" numFmtId="0" xfId="0" applyBorder="1" applyFont="1"/>
    <xf borderId="30" fillId="0" fontId="13" numFmtId="0" xfId="0" applyBorder="1" applyFont="1"/>
    <xf borderId="31" fillId="0" fontId="13" numFmtId="0" xfId="0" applyAlignment="1" applyBorder="1" applyFont="1">
      <alignment horizontal="center" vertical="top"/>
    </xf>
    <xf borderId="32" fillId="0" fontId="4" numFmtId="0" xfId="0" applyBorder="1" applyFont="1"/>
    <xf borderId="27" fillId="16" fontId="13" numFmtId="166" xfId="0" applyAlignment="1" applyBorder="1" applyFont="1" applyNumberFormat="1">
      <alignment horizontal="right" vertical="center"/>
    </xf>
    <xf borderId="33" fillId="10" fontId="13" numFmtId="0" xfId="0" applyAlignment="1" applyBorder="1" applyFont="1">
      <alignment horizontal="left" vertical="center"/>
    </xf>
    <xf borderId="34" fillId="0" fontId="13" numFmtId="0" xfId="0" applyAlignment="1" applyBorder="1" applyFont="1">
      <alignment horizontal="left" vertical="center"/>
    </xf>
    <xf borderId="27" fillId="16" fontId="13" numFmtId="4" xfId="0" applyAlignment="1" applyBorder="1" applyFont="1" applyNumberFormat="1">
      <alignment horizontal="center" vertical="center"/>
    </xf>
    <xf borderId="33" fillId="15" fontId="13" numFmtId="0" xfId="0" applyAlignment="1" applyBorder="1" applyFont="1">
      <alignment horizontal="left" vertical="center"/>
    </xf>
    <xf borderId="29" fillId="0" fontId="13" numFmtId="0" xfId="0" applyAlignment="1" applyBorder="1" applyFont="1">
      <alignment horizontal="left" vertical="center"/>
    </xf>
    <xf borderId="35" fillId="17" fontId="10" numFmtId="167" xfId="0" applyAlignment="1" applyBorder="1" applyFill="1" applyFont="1" applyNumberFormat="1">
      <alignment horizontal="center" vertical="center"/>
    </xf>
    <xf borderId="36" fillId="0" fontId="4" numFmtId="0" xfId="0" applyBorder="1" applyFont="1"/>
    <xf borderId="27" fillId="16" fontId="13" numFmtId="166" xfId="0" applyAlignment="1" applyBorder="1" applyFont="1" applyNumberFormat="1">
      <alignment horizontal="left" vertical="top"/>
    </xf>
    <xf borderId="33" fillId="14" fontId="13" numFmtId="0" xfId="0" applyAlignment="1" applyBorder="1" applyFont="1">
      <alignment horizontal="left" vertical="center"/>
    </xf>
    <xf borderId="10" fillId="17" fontId="10" numFmtId="167" xfId="0" applyAlignment="1" applyBorder="1" applyFont="1" applyNumberFormat="1">
      <alignment horizontal="center" vertical="center"/>
    </xf>
    <xf borderId="33" fillId="11" fontId="13" numFmtId="0" xfId="0" applyAlignment="1" applyBorder="1" applyFont="1">
      <alignment horizontal="left" vertical="center"/>
    </xf>
    <xf borderId="10" fillId="7" fontId="10" numFmtId="165" xfId="0" applyAlignment="1" applyBorder="1" applyFont="1" applyNumberFormat="1">
      <alignment horizontal="left" shrinkToFit="0" vertical="center" wrapText="1"/>
    </xf>
    <xf borderId="10" fillId="7" fontId="10" numFmtId="10" xfId="0" applyAlignment="1" applyBorder="1" applyFont="1" applyNumberFormat="1">
      <alignment horizontal="right" vertical="center"/>
    </xf>
    <xf borderId="27" fillId="16" fontId="17" numFmtId="0" xfId="0" applyAlignment="1" applyBorder="1" applyFont="1">
      <alignment horizontal="right" shrinkToFit="0" vertical="center" wrapText="1"/>
    </xf>
    <xf borderId="33" fillId="12" fontId="13" numFmtId="0" xfId="0" applyAlignment="1" applyBorder="1" applyFont="1">
      <alignment horizontal="left" vertical="center"/>
    </xf>
    <xf borderId="10" fillId="7" fontId="10" numFmtId="167" xfId="0" applyAlignment="1" applyBorder="1" applyFont="1" applyNumberFormat="1">
      <alignment horizontal="center" vertical="center"/>
    </xf>
    <xf borderId="33" fillId="0" fontId="13" numFmtId="0" xfId="0" applyAlignment="1" applyBorder="1" applyFont="1">
      <alignment horizontal="left" vertical="center"/>
    </xf>
    <xf borderId="0" fillId="0" fontId="3" numFmtId="164" xfId="0" applyFont="1" applyNumberFormat="1"/>
    <xf borderId="0" fillId="0" fontId="3" numFmtId="0" xfId="0" applyAlignment="1" applyFont="1">
      <alignment horizontal="center"/>
    </xf>
    <xf borderId="29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19</xdr:col>
      <xdr:colOff>66675</xdr:colOff>
      <xdr:row>1</xdr:row>
      <xdr:rowOff>47625</xdr:rowOff>
    </xdr:from>
    <xdr:ext cx="1371600" cy="904875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666750</xdr:colOff>
      <xdr:row>2</xdr:row>
      <xdr:rowOff>9525</xdr:rowOff>
    </xdr:from>
    <xdr:ext cx="723900" cy="942975"/>
    <xdr:pic>
      <xdr:nvPicPr>
        <xdr:cNvPr id="0" name="image1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962025</xdr:colOff>
      <xdr:row>1</xdr:row>
      <xdr:rowOff>66675</xdr:rowOff>
    </xdr:from>
    <xdr:ext cx="723900" cy="942975"/>
    <xdr:pic>
      <xdr:nvPicPr>
        <xdr:cNvPr id="0" name="image1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1.75"/>
    <col customWidth="1" min="2" max="2" width="11.13"/>
    <col customWidth="1" min="3" max="3" width="11.88"/>
    <col customWidth="1" min="4" max="4" width="11.38"/>
    <col customWidth="1" min="13" max="13" width="17.0"/>
    <col customWidth="1" min="14" max="14" width="18.25"/>
    <col customWidth="1" min="15" max="15" width="12.88"/>
    <col customWidth="1" min="16" max="16" width="13.5"/>
    <col customWidth="1" min="17" max="17" width="12.25"/>
    <col customWidth="1" min="18" max="18" width="13.5"/>
    <col customWidth="1" min="19" max="19" width="13.13"/>
    <col customWidth="1" min="20" max="20" width="13.75"/>
    <col customWidth="1" min="21" max="21" width="14.5"/>
    <col customWidth="1" min="22" max="26" width="8.63"/>
  </cols>
  <sheetData>
    <row r="1" ht="11.25" customHeight="1">
      <c r="A1" s="1"/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4"/>
      <c r="W1" s="4"/>
      <c r="X1" s="4"/>
      <c r="Y1" s="4"/>
      <c r="Z1" s="4"/>
    </row>
    <row r="2" ht="14.25" customHeight="1">
      <c r="A2" s="1" t="s">
        <v>0</v>
      </c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  <c r="V2" s="4"/>
      <c r="W2" s="4"/>
      <c r="X2" s="4"/>
      <c r="Y2" s="4"/>
      <c r="Z2" s="4"/>
    </row>
    <row r="3" ht="15.75" customHeight="1">
      <c r="A3" s="1"/>
      <c r="B3" s="8"/>
      <c r="U3" s="9"/>
      <c r="V3" s="4"/>
      <c r="W3" s="4"/>
      <c r="X3" s="4"/>
      <c r="Y3" s="4"/>
      <c r="Z3" s="4"/>
    </row>
    <row r="4" ht="14.25" customHeight="1">
      <c r="A4" s="1"/>
      <c r="B4" s="8"/>
      <c r="U4" s="9"/>
      <c r="V4" s="4"/>
      <c r="W4" s="4"/>
      <c r="X4" s="4"/>
      <c r="Y4" s="4"/>
      <c r="Z4" s="4"/>
    </row>
    <row r="5" ht="39.75" customHeight="1">
      <c r="A5" s="1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2"/>
      <c r="V5" s="4"/>
      <c r="W5" s="4"/>
      <c r="X5" s="4"/>
      <c r="Y5" s="4"/>
      <c r="Z5" s="4"/>
    </row>
    <row r="6" ht="29.25" customHeight="1">
      <c r="A6" s="1"/>
      <c r="B6" s="13" t="s">
        <v>2</v>
      </c>
      <c r="C6" s="14" t="s">
        <v>3</v>
      </c>
      <c r="D6" s="15" t="s">
        <v>4</v>
      </c>
      <c r="E6" s="16" t="s">
        <v>5</v>
      </c>
      <c r="F6" s="17"/>
      <c r="G6" s="17"/>
      <c r="H6" s="18"/>
      <c r="I6" s="19" t="s">
        <v>6</v>
      </c>
      <c r="J6" s="17"/>
      <c r="K6" s="17"/>
      <c r="L6" s="18"/>
      <c r="M6" s="20" t="s">
        <v>7</v>
      </c>
      <c r="N6" s="21" t="s">
        <v>8</v>
      </c>
      <c r="O6" s="22" t="s">
        <v>9</v>
      </c>
      <c r="P6" s="17"/>
      <c r="Q6" s="17"/>
      <c r="R6" s="17"/>
      <c r="S6" s="17"/>
      <c r="T6" s="18"/>
      <c r="U6" s="23" t="s">
        <v>10</v>
      </c>
      <c r="V6" s="4"/>
      <c r="W6" s="4"/>
      <c r="X6" s="4"/>
      <c r="Y6" s="4"/>
      <c r="Z6" s="4"/>
    </row>
    <row r="7">
      <c r="A7" s="1"/>
      <c r="B7" s="24"/>
      <c r="C7" s="24"/>
      <c r="D7" s="24"/>
      <c r="E7" s="25" t="s">
        <v>11</v>
      </c>
      <c r="F7" s="25" t="s">
        <v>12</v>
      </c>
      <c r="G7" s="25" t="s">
        <v>13</v>
      </c>
      <c r="H7" s="25" t="s">
        <v>14</v>
      </c>
      <c r="I7" s="25" t="s">
        <v>11</v>
      </c>
      <c r="J7" s="25" t="s">
        <v>12</v>
      </c>
      <c r="K7" s="25" t="s">
        <v>15</v>
      </c>
      <c r="L7" s="25" t="s">
        <v>14</v>
      </c>
      <c r="M7" s="24"/>
      <c r="N7" s="24"/>
      <c r="O7" s="26" t="s">
        <v>16</v>
      </c>
      <c r="P7" s="26" t="s">
        <v>17</v>
      </c>
      <c r="Q7" s="26" t="s">
        <v>18</v>
      </c>
      <c r="R7" s="26" t="s">
        <v>19</v>
      </c>
      <c r="S7" s="26" t="s">
        <v>20</v>
      </c>
      <c r="T7" s="26" t="s">
        <v>21</v>
      </c>
      <c r="U7" s="24"/>
      <c r="V7" s="4"/>
      <c r="W7" s="4"/>
      <c r="X7" s="4"/>
      <c r="Y7" s="4"/>
      <c r="Z7" s="4"/>
    </row>
    <row r="8" ht="18.0" customHeight="1">
      <c r="A8" s="1"/>
      <c r="B8" s="27" t="s">
        <v>22</v>
      </c>
      <c r="C8" s="28" t="s">
        <v>23</v>
      </c>
      <c r="D8" s="29">
        <v>45659.0</v>
      </c>
      <c r="E8" s="30"/>
      <c r="F8" s="30"/>
      <c r="G8" s="30"/>
      <c r="H8" s="30">
        <f t="shared" ref="H8:H10" si="1">SUM(E8+F8+G8)</f>
        <v>0</v>
      </c>
      <c r="I8" s="31">
        <v>5.3412E7</v>
      </c>
      <c r="J8" s="31"/>
      <c r="K8" s="30"/>
      <c r="L8" s="30">
        <f t="shared" ref="L8:L10" si="2">SUM(I8+J8+K8)</f>
        <v>53412000</v>
      </c>
      <c r="M8" s="32">
        <f t="shared" ref="M8:M10" si="3">SUM(H8+L8)</f>
        <v>53412000</v>
      </c>
      <c r="N8" s="32"/>
      <c r="O8" s="33"/>
      <c r="P8" s="33"/>
      <c r="Q8" s="33"/>
      <c r="R8" s="33"/>
      <c r="S8" s="33"/>
      <c r="T8" s="33"/>
      <c r="U8" s="34">
        <v>0.0</v>
      </c>
      <c r="V8" s="4"/>
      <c r="W8" s="4"/>
      <c r="X8" s="4"/>
      <c r="Y8" s="4"/>
      <c r="Z8" s="4"/>
    </row>
    <row r="9" ht="18.0" customHeight="1">
      <c r="A9" s="1"/>
      <c r="B9" s="35" t="s">
        <v>24</v>
      </c>
      <c r="C9" s="36" t="s">
        <v>25</v>
      </c>
      <c r="D9" s="37">
        <v>45659.0</v>
      </c>
      <c r="E9" s="38">
        <v>1.158150064E7</v>
      </c>
      <c r="F9" s="38"/>
      <c r="G9" s="39"/>
      <c r="H9" s="39">
        <f t="shared" si="1"/>
        <v>11581500.64</v>
      </c>
      <c r="I9" s="39"/>
      <c r="J9" s="39"/>
      <c r="K9" s="39"/>
      <c r="L9" s="39">
        <f t="shared" si="2"/>
        <v>0</v>
      </c>
      <c r="M9" s="40">
        <f t="shared" si="3"/>
        <v>11581500.64</v>
      </c>
      <c r="N9" s="40"/>
      <c r="O9" s="41">
        <v>575000.0</v>
      </c>
      <c r="P9" s="41">
        <v>0.0</v>
      </c>
      <c r="Q9" s="41">
        <v>0.0</v>
      </c>
      <c r="R9" s="41">
        <v>2760100.0</v>
      </c>
      <c r="S9" s="41">
        <v>4646243.11</v>
      </c>
      <c r="T9" s="41">
        <v>0.0</v>
      </c>
      <c r="U9" s="42">
        <f>(M9)-(O9+P9+Q9+R9+S9+T9)</f>
        <v>3600157.53</v>
      </c>
      <c r="V9" s="4"/>
      <c r="W9" s="4"/>
      <c r="X9" s="4"/>
      <c r="Y9" s="4"/>
      <c r="Z9" s="4"/>
    </row>
    <row r="10" ht="18.0" customHeight="1">
      <c r="A10" s="1"/>
      <c r="B10" s="43" t="s">
        <v>24</v>
      </c>
      <c r="C10" s="44" t="s">
        <v>26</v>
      </c>
      <c r="D10" s="45">
        <v>45659.0</v>
      </c>
      <c r="E10" s="46"/>
      <c r="F10" s="46"/>
      <c r="G10" s="46"/>
      <c r="H10" s="46">
        <f t="shared" si="1"/>
        <v>0</v>
      </c>
      <c r="I10" s="46"/>
      <c r="J10" s="46"/>
      <c r="K10" s="46"/>
      <c r="L10" s="46">
        <f t="shared" si="2"/>
        <v>0</v>
      </c>
      <c r="M10" s="47">
        <f t="shared" si="3"/>
        <v>0</v>
      </c>
      <c r="N10" s="48">
        <v>3865305.0</v>
      </c>
      <c r="O10" s="49"/>
      <c r="P10" s="50"/>
      <c r="Q10" s="50"/>
      <c r="R10" s="50"/>
      <c r="S10" s="50"/>
      <c r="T10" s="50"/>
      <c r="U10" s="51">
        <f>(O10+P10+Q10+R10+S10+T10)</f>
        <v>0</v>
      </c>
      <c r="V10" s="4"/>
      <c r="W10" s="4"/>
      <c r="X10" s="4"/>
      <c r="Y10" s="4"/>
      <c r="Z10" s="4"/>
    </row>
    <row r="11" ht="18.0" customHeight="1">
      <c r="A11" s="1"/>
      <c r="B11" s="52" t="s">
        <v>24</v>
      </c>
      <c r="C11" s="53" t="s">
        <v>27</v>
      </c>
      <c r="D11" s="54">
        <v>45659.0</v>
      </c>
      <c r="E11" s="55"/>
      <c r="F11" s="55"/>
      <c r="G11" s="56">
        <v>842970.0</v>
      </c>
      <c r="H11" s="55"/>
      <c r="I11" s="57"/>
      <c r="J11" s="55"/>
      <c r="K11" s="55"/>
      <c r="L11" s="55">
        <f>I11+J11+K11</f>
        <v>0</v>
      </c>
      <c r="M11" s="58">
        <f>G11+L11</f>
        <v>842970</v>
      </c>
      <c r="N11" s="58"/>
      <c r="O11" s="59"/>
      <c r="P11" s="59"/>
      <c r="Q11" s="59"/>
      <c r="R11" s="59"/>
      <c r="S11" s="59"/>
      <c r="T11" s="59"/>
      <c r="U11" s="60">
        <v>0.0</v>
      </c>
      <c r="V11" s="4"/>
      <c r="W11" s="4"/>
      <c r="X11" s="4"/>
      <c r="Y11" s="4"/>
      <c r="Z11" s="4"/>
    </row>
    <row r="12" ht="18.0" customHeight="1">
      <c r="A12" s="1"/>
      <c r="B12" s="35" t="s">
        <v>24</v>
      </c>
      <c r="C12" s="36" t="s">
        <v>28</v>
      </c>
      <c r="D12" s="37">
        <v>45691.0</v>
      </c>
      <c r="E12" s="38">
        <v>1457544.59</v>
      </c>
      <c r="F12" s="39"/>
      <c r="G12" s="39"/>
      <c r="H12" s="39">
        <f>SUM(E12+F12+G12)</f>
        <v>1457544.59</v>
      </c>
      <c r="I12" s="61"/>
      <c r="J12" s="39"/>
      <c r="K12" s="39"/>
      <c r="L12" s="39">
        <f>SUM(I12+J12+K12)</f>
        <v>0</v>
      </c>
      <c r="M12" s="40">
        <f>SUM(H12+L12)</f>
        <v>1457544.59</v>
      </c>
      <c r="N12" s="40"/>
      <c r="O12" s="41">
        <v>0.0</v>
      </c>
      <c r="P12" s="41">
        <v>0.0</v>
      </c>
      <c r="Q12" s="41">
        <v>0.0</v>
      </c>
      <c r="R12" s="41">
        <v>121000.0</v>
      </c>
      <c r="S12" s="41">
        <v>0.0</v>
      </c>
      <c r="T12" s="41">
        <v>0.0</v>
      </c>
      <c r="U12" s="42">
        <f>(M12)-(O12+P12+Q12+R12+S12+T12)</f>
        <v>1336544.59</v>
      </c>
      <c r="V12" s="4"/>
      <c r="W12" s="4"/>
      <c r="X12" s="4"/>
      <c r="Y12" s="4"/>
      <c r="Z12" s="4"/>
    </row>
    <row r="13" ht="18.0" customHeight="1">
      <c r="A13" s="1"/>
      <c r="B13" s="43" t="s">
        <v>24</v>
      </c>
      <c r="C13" s="44" t="s">
        <v>29</v>
      </c>
      <c r="D13" s="45">
        <v>45691.0</v>
      </c>
      <c r="E13" s="46"/>
      <c r="F13" s="62"/>
      <c r="G13" s="62"/>
      <c r="H13" s="46"/>
      <c r="I13" s="63"/>
      <c r="J13" s="62"/>
      <c r="K13" s="62"/>
      <c r="L13" s="46"/>
      <c r="M13" s="47"/>
      <c r="N13" s="64">
        <v>700.89</v>
      </c>
      <c r="O13" s="50"/>
      <c r="P13" s="50"/>
      <c r="Q13" s="50"/>
      <c r="R13" s="50"/>
      <c r="S13" s="50"/>
      <c r="T13" s="50"/>
      <c r="U13" s="51">
        <v>0.0</v>
      </c>
      <c r="V13" s="4"/>
      <c r="W13" s="4"/>
      <c r="X13" s="4"/>
      <c r="Y13" s="4"/>
      <c r="Z13" s="4"/>
    </row>
    <row r="14" ht="18.0" customHeight="1">
      <c r="A14" s="1"/>
      <c r="B14" s="52" t="s">
        <v>24</v>
      </c>
      <c r="C14" s="53" t="s">
        <v>30</v>
      </c>
      <c r="D14" s="54">
        <v>45691.0</v>
      </c>
      <c r="E14" s="55"/>
      <c r="F14" s="65"/>
      <c r="G14" s="66">
        <v>1327776.91</v>
      </c>
      <c r="H14" s="55">
        <f>SUM(E14+F14+G14)</f>
        <v>1327776.91</v>
      </c>
      <c r="I14" s="65"/>
      <c r="J14" s="65"/>
      <c r="K14" s="65"/>
      <c r="L14" s="55">
        <f>SUM(I14+J14+K14)</f>
        <v>0</v>
      </c>
      <c r="M14" s="58">
        <f t="shared" ref="M14:M18" si="4">SUM(H14+L14)</f>
        <v>1327776.91</v>
      </c>
      <c r="N14" s="67"/>
      <c r="O14" s="59"/>
      <c r="P14" s="59"/>
      <c r="Q14" s="59"/>
      <c r="R14" s="59"/>
      <c r="S14" s="59"/>
      <c r="T14" s="59"/>
      <c r="U14" s="60">
        <v>0.0</v>
      </c>
      <c r="V14" s="4"/>
      <c r="W14" s="4"/>
      <c r="X14" s="4"/>
      <c r="Y14" s="4"/>
      <c r="Z14" s="4"/>
    </row>
    <row r="15" ht="18.0" customHeight="1">
      <c r="A15" s="1"/>
      <c r="B15" s="35" t="s">
        <v>24</v>
      </c>
      <c r="C15" s="36" t="s">
        <v>31</v>
      </c>
      <c r="D15" s="37">
        <v>45719.0</v>
      </c>
      <c r="E15" s="38">
        <v>2853138.03</v>
      </c>
      <c r="F15" s="68"/>
      <c r="G15" s="68"/>
      <c r="H15" s="39">
        <f>E15+F15+G15</f>
        <v>2853138.03</v>
      </c>
      <c r="I15" s="68"/>
      <c r="J15" s="68"/>
      <c r="K15" s="68"/>
      <c r="L15" s="39">
        <f>I15+J15+K15</f>
        <v>0</v>
      </c>
      <c r="M15" s="69">
        <f t="shared" si="4"/>
        <v>2853138.03</v>
      </c>
      <c r="N15" s="70"/>
      <c r="O15" s="41">
        <v>0.0</v>
      </c>
      <c r="P15" s="41">
        <v>0.0</v>
      </c>
      <c r="Q15" s="41">
        <v>0.0</v>
      </c>
      <c r="R15" s="41">
        <v>1700000.0</v>
      </c>
      <c r="S15" s="41">
        <v>766499.0</v>
      </c>
      <c r="T15" s="41">
        <v>0.0</v>
      </c>
      <c r="U15" s="42">
        <f>(M15)-(O15+P15+Q15+R15+S15+T15)</f>
        <v>386639.03</v>
      </c>
      <c r="V15" s="4"/>
      <c r="W15" s="4"/>
      <c r="X15" s="4"/>
      <c r="Y15" s="4"/>
      <c r="Z15" s="4"/>
    </row>
    <row r="16" ht="18.0" customHeight="1">
      <c r="A16" s="1"/>
      <c r="B16" s="43" t="s">
        <v>24</v>
      </c>
      <c r="C16" s="44" t="s">
        <v>32</v>
      </c>
      <c r="D16" s="45">
        <v>45719.0</v>
      </c>
      <c r="E16" s="46"/>
      <c r="F16" s="62"/>
      <c r="G16" s="62"/>
      <c r="H16" s="46"/>
      <c r="I16" s="62"/>
      <c r="J16" s="62"/>
      <c r="K16" s="62"/>
      <c r="L16" s="46"/>
      <c r="M16" s="47">
        <f t="shared" si="4"/>
        <v>0</v>
      </c>
      <c r="N16" s="64">
        <v>1271000.0</v>
      </c>
      <c r="O16" s="50"/>
      <c r="P16" s="50"/>
      <c r="Q16" s="50"/>
      <c r="R16" s="50"/>
      <c r="S16" s="50"/>
      <c r="T16" s="50"/>
      <c r="U16" s="51">
        <v>0.0</v>
      </c>
      <c r="V16" s="4"/>
      <c r="W16" s="4"/>
      <c r="X16" s="4"/>
      <c r="Y16" s="4"/>
      <c r="Z16" s="4"/>
    </row>
    <row r="17" ht="18.0" customHeight="1">
      <c r="A17" s="1"/>
      <c r="B17" s="27" t="s">
        <v>22</v>
      </c>
      <c r="C17" s="71" t="s">
        <v>33</v>
      </c>
      <c r="D17" s="72">
        <v>45719.0</v>
      </c>
      <c r="E17" s="73"/>
      <c r="F17" s="74"/>
      <c r="G17" s="74"/>
      <c r="H17" s="73">
        <f>E17+F17+G17</f>
        <v>0</v>
      </c>
      <c r="I17" s="74">
        <v>272000.0</v>
      </c>
      <c r="J17" s="74"/>
      <c r="K17" s="74"/>
      <c r="L17" s="73">
        <f>I17+J17+K17</f>
        <v>272000</v>
      </c>
      <c r="M17" s="75">
        <f t="shared" si="4"/>
        <v>272000</v>
      </c>
      <c r="N17" s="76"/>
      <c r="O17" s="77">
        <v>0.0</v>
      </c>
      <c r="P17" s="77">
        <v>0.0</v>
      </c>
      <c r="Q17" s="77">
        <v>0.0</v>
      </c>
      <c r="R17" s="77">
        <v>0.0</v>
      </c>
      <c r="S17" s="77">
        <v>0.0</v>
      </c>
      <c r="T17" s="77">
        <v>0.0</v>
      </c>
      <c r="U17" s="78">
        <f>(M17)-(O17+P17+Q17+R17+S17+T17)</f>
        <v>272000</v>
      </c>
      <c r="V17" s="4"/>
      <c r="W17" s="4"/>
      <c r="X17" s="4"/>
      <c r="Y17" s="4"/>
      <c r="Z17" s="4"/>
    </row>
    <row r="18" ht="18.0" customHeight="1">
      <c r="A18" s="1"/>
      <c r="B18" s="79" t="s">
        <v>24</v>
      </c>
      <c r="C18" s="80" t="s">
        <v>34</v>
      </c>
      <c r="D18" s="81">
        <v>45740.0</v>
      </c>
      <c r="E18" s="82">
        <v>60000.0</v>
      </c>
      <c r="F18" s="83"/>
      <c r="G18" s="83"/>
      <c r="H18" s="84">
        <f>SUM(E18+F18+G18)</f>
        <v>60000</v>
      </c>
      <c r="I18" s="83"/>
      <c r="J18" s="83"/>
      <c r="K18" s="83"/>
      <c r="L18" s="84">
        <f>SUM(I18+J18+K18)</f>
        <v>0</v>
      </c>
      <c r="M18" s="85">
        <f t="shared" si="4"/>
        <v>60000</v>
      </c>
      <c r="N18" s="86"/>
      <c r="O18" s="87"/>
      <c r="P18" s="87"/>
      <c r="Q18" s="87"/>
      <c r="R18" s="87"/>
      <c r="S18" s="87"/>
      <c r="T18" s="87"/>
      <c r="U18" s="88">
        <v>0.0</v>
      </c>
      <c r="V18" s="4"/>
      <c r="W18" s="4"/>
      <c r="X18" s="4"/>
      <c r="Y18" s="4"/>
      <c r="Z18" s="4"/>
    </row>
    <row r="19" ht="18.0" customHeight="1">
      <c r="A19" s="1"/>
      <c r="B19" s="35" t="s">
        <v>24</v>
      </c>
      <c r="C19" s="89" t="s">
        <v>35</v>
      </c>
      <c r="D19" s="90">
        <v>45748.0</v>
      </c>
      <c r="E19" s="91">
        <v>5649292.4</v>
      </c>
      <c r="F19" s="92"/>
      <c r="G19" s="92"/>
      <c r="H19" s="93">
        <f>E19+F19+G19</f>
        <v>5649292.4</v>
      </c>
      <c r="I19" s="92"/>
      <c r="J19" s="92"/>
      <c r="K19" s="92"/>
      <c r="L19" s="93">
        <f>I19+J19+K19</f>
        <v>0</v>
      </c>
      <c r="M19" s="94">
        <f>H19+L19</f>
        <v>5649292.4</v>
      </c>
      <c r="N19" s="95"/>
      <c r="O19" s="96">
        <v>1474000.0</v>
      </c>
      <c r="P19" s="96">
        <v>0.0</v>
      </c>
      <c r="Q19" s="96">
        <v>0.0</v>
      </c>
      <c r="R19" s="96">
        <v>2047275.0</v>
      </c>
      <c r="S19" s="96">
        <v>79000.0</v>
      </c>
      <c r="T19" s="96">
        <v>0.0</v>
      </c>
      <c r="U19" s="97">
        <f>(M19)-(O19+P19+Q19+R19+S19+T19)</f>
        <v>2049017.4</v>
      </c>
      <c r="V19" s="4"/>
      <c r="W19" s="4"/>
      <c r="X19" s="4"/>
      <c r="Y19" s="4"/>
      <c r="Z19" s="4"/>
    </row>
    <row r="20" ht="18.0" customHeight="1">
      <c r="A20" s="1"/>
      <c r="B20" s="43" t="s">
        <v>24</v>
      </c>
      <c r="C20" s="44" t="s">
        <v>36</v>
      </c>
      <c r="D20" s="45">
        <v>45748.0</v>
      </c>
      <c r="E20" s="46"/>
      <c r="F20" s="62"/>
      <c r="G20" s="62"/>
      <c r="H20" s="46"/>
      <c r="I20" s="62"/>
      <c r="J20" s="62"/>
      <c r="K20" s="62"/>
      <c r="L20" s="46"/>
      <c r="M20" s="47"/>
      <c r="N20" s="98">
        <v>1091276.44</v>
      </c>
      <c r="O20" s="50"/>
      <c r="P20" s="50"/>
      <c r="Q20" s="50"/>
      <c r="R20" s="50"/>
      <c r="S20" s="50"/>
      <c r="T20" s="50"/>
      <c r="U20" s="51"/>
      <c r="V20" s="4"/>
      <c r="W20" s="4"/>
      <c r="X20" s="4"/>
      <c r="Y20" s="4"/>
      <c r="Z20" s="4"/>
    </row>
    <row r="21" ht="18.0" customHeight="1">
      <c r="A21" s="1"/>
      <c r="B21" s="52" t="s">
        <v>24</v>
      </c>
      <c r="C21" s="53" t="s">
        <v>37</v>
      </c>
      <c r="D21" s="54">
        <v>45748.0</v>
      </c>
      <c r="E21" s="55"/>
      <c r="F21" s="65"/>
      <c r="G21" s="66">
        <v>1597400.27</v>
      </c>
      <c r="H21" s="55">
        <f t="shared" ref="H21:H22" si="5">E21+F21+G21</f>
        <v>1597400.27</v>
      </c>
      <c r="I21" s="65"/>
      <c r="J21" s="65"/>
      <c r="K21" s="65"/>
      <c r="L21" s="55">
        <f t="shared" ref="L21:L22" si="6">I21+J21+K21</f>
        <v>0</v>
      </c>
      <c r="M21" s="58">
        <f t="shared" ref="M21:M22" si="7">SUM(H21+L21)</f>
        <v>1597400.27</v>
      </c>
      <c r="N21" s="99"/>
      <c r="O21" s="59"/>
      <c r="P21" s="59"/>
      <c r="Q21" s="59"/>
      <c r="R21" s="59"/>
      <c r="S21" s="59"/>
      <c r="T21" s="59"/>
      <c r="U21" s="60">
        <v>0.0</v>
      </c>
      <c r="V21" s="4"/>
      <c r="W21" s="4"/>
      <c r="X21" s="4"/>
      <c r="Y21" s="4"/>
      <c r="Z21" s="4"/>
    </row>
    <row r="22" ht="18.0" customHeight="1">
      <c r="A22" s="1"/>
      <c r="B22" s="35" t="s">
        <v>24</v>
      </c>
      <c r="C22" s="89" t="s">
        <v>38</v>
      </c>
      <c r="D22" s="90">
        <v>45779.0</v>
      </c>
      <c r="E22" s="91">
        <v>3913045.92</v>
      </c>
      <c r="F22" s="92"/>
      <c r="G22" s="92"/>
      <c r="H22" s="93">
        <f t="shared" si="5"/>
        <v>3913045.92</v>
      </c>
      <c r="I22" s="92"/>
      <c r="J22" s="92"/>
      <c r="K22" s="92"/>
      <c r="L22" s="93">
        <f t="shared" si="6"/>
        <v>0</v>
      </c>
      <c r="M22" s="94">
        <f t="shared" si="7"/>
        <v>3913045.92</v>
      </c>
      <c r="N22" s="95"/>
      <c r="O22" s="96">
        <v>303500.0</v>
      </c>
      <c r="P22" s="96">
        <v>0.0</v>
      </c>
      <c r="Q22" s="96">
        <v>0.0</v>
      </c>
      <c r="R22" s="96">
        <v>810000.0</v>
      </c>
      <c r="S22" s="96">
        <v>2043900.0</v>
      </c>
      <c r="T22" s="96">
        <v>120462.0</v>
      </c>
      <c r="U22" s="97">
        <f>(M22)-(O22+P22+Q22+R22+S22+T22)</f>
        <v>635183.92</v>
      </c>
      <c r="V22" s="4"/>
      <c r="W22" s="4"/>
      <c r="X22" s="4"/>
      <c r="Y22" s="4"/>
      <c r="Z22" s="4"/>
    </row>
    <row r="23" ht="18.0" customHeight="1">
      <c r="A23" s="1"/>
      <c r="B23" s="43" t="s">
        <v>24</v>
      </c>
      <c r="C23" s="44" t="s">
        <v>39</v>
      </c>
      <c r="D23" s="45">
        <v>45779.0</v>
      </c>
      <c r="E23" s="46"/>
      <c r="F23" s="62"/>
      <c r="G23" s="62"/>
      <c r="H23" s="46"/>
      <c r="I23" s="62"/>
      <c r="J23" s="62"/>
      <c r="K23" s="62"/>
      <c r="L23" s="46"/>
      <c r="M23" s="47"/>
      <c r="N23" s="98">
        <v>700121.23</v>
      </c>
      <c r="O23" s="50"/>
      <c r="P23" s="50"/>
      <c r="Q23" s="50"/>
      <c r="R23" s="50"/>
      <c r="S23" s="50"/>
      <c r="T23" s="50"/>
      <c r="U23" s="51"/>
      <c r="V23" s="4"/>
      <c r="W23" s="4"/>
      <c r="X23" s="4"/>
      <c r="Y23" s="4"/>
      <c r="Z23" s="4"/>
    </row>
    <row r="24" ht="18.0" customHeight="1">
      <c r="A24" s="1"/>
      <c r="B24" s="52" t="s">
        <v>24</v>
      </c>
      <c r="C24" s="53" t="s">
        <v>40</v>
      </c>
      <c r="D24" s="54">
        <v>45779.0</v>
      </c>
      <c r="E24" s="55"/>
      <c r="F24" s="65"/>
      <c r="G24" s="66">
        <v>1949578.24</v>
      </c>
      <c r="H24" s="55">
        <f t="shared" ref="H24:H26" si="8">E24+F24+G24</f>
        <v>1949578.24</v>
      </c>
      <c r="I24" s="65"/>
      <c r="J24" s="65"/>
      <c r="K24" s="65"/>
      <c r="L24" s="55">
        <f t="shared" ref="L24:L26" si="9">I24+J24+K24</f>
        <v>0</v>
      </c>
      <c r="M24" s="58">
        <f t="shared" ref="M24:M26" si="10">SUM(H24+L24)</f>
        <v>1949578.24</v>
      </c>
      <c r="N24" s="99"/>
      <c r="O24" s="59"/>
      <c r="P24" s="59"/>
      <c r="Q24" s="59"/>
      <c r="R24" s="59"/>
      <c r="S24" s="59"/>
      <c r="T24" s="59"/>
      <c r="U24" s="60"/>
      <c r="V24" s="4"/>
      <c r="W24" s="4"/>
      <c r="X24" s="4"/>
      <c r="Y24" s="4"/>
      <c r="Z24" s="4"/>
    </row>
    <row r="25" ht="18.0" customHeight="1">
      <c r="A25" s="1"/>
      <c r="B25" s="79" t="s">
        <v>24</v>
      </c>
      <c r="C25" s="100" t="s">
        <v>41</v>
      </c>
      <c r="D25" s="101">
        <v>45786.0</v>
      </c>
      <c r="E25" s="102">
        <v>115000.0</v>
      </c>
      <c r="F25" s="103"/>
      <c r="G25" s="103"/>
      <c r="H25" s="102">
        <f t="shared" si="8"/>
        <v>115000</v>
      </c>
      <c r="I25" s="103"/>
      <c r="J25" s="103"/>
      <c r="K25" s="103"/>
      <c r="L25" s="102">
        <f t="shared" si="9"/>
        <v>0</v>
      </c>
      <c r="M25" s="85">
        <f t="shared" si="10"/>
        <v>115000</v>
      </c>
      <c r="N25" s="104"/>
      <c r="O25" s="105"/>
      <c r="P25" s="105"/>
      <c r="Q25" s="105"/>
      <c r="R25" s="105"/>
      <c r="S25" s="105"/>
      <c r="T25" s="105"/>
      <c r="U25" s="88"/>
      <c r="V25" s="4"/>
      <c r="W25" s="4"/>
      <c r="X25" s="4"/>
      <c r="Y25" s="4"/>
      <c r="Z25" s="4"/>
    </row>
    <row r="26" ht="18.0" customHeight="1">
      <c r="A26" s="1"/>
      <c r="B26" s="79" t="s">
        <v>24</v>
      </c>
      <c r="C26" s="100" t="s">
        <v>42</v>
      </c>
      <c r="D26" s="101">
        <v>45786.0</v>
      </c>
      <c r="E26" s="102">
        <v>200000.0</v>
      </c>
      <c r="F26" s="103"/>
      <c r="G26" s="103"/>
      <c r="H26" s="102">
        <f t="shared" si="8"/>
        <v>200000</v>
      </c>
      <c r="I26" s="103"/>
      <c r="J26" s="103"/>
      <c r="K26" s="103"/>
      <c r="L26" s="102">
        <f t="shared" si="9"/>
        <v>0</v>
      </c>
      <c r="M26" s="85">
        <f t="shared" si="10"/>
        <v>200000</v>
      </c>
      <c r="N26" s="104"/>
      <c r="O26" s="105"/>
      <c r="P26" s="105"/>
      <c r="Q26" s="105"/>
      <c r="R26" s="105"/>
      <c r="S26" s="105"/>
      <c r="T26" s="105"/>
      <c r="U26" s="88"/>
      <c r="V26" s="4"/>
      <c r="W26" s="4"/>
      <c r="X26" s="4"/>
      <c r="Y26" s="4"/>
      <c r="Z26" s="4"/>
    </row>
    <row r="27" ht="18.0" customHeight="1">
      <c r="A27" s="1"/>
      <c r="B27" s="106" t="s">
        <v>22</v>
      </c>
      <c r="C27" s="107" t="s">
        <v>43</v>
      </c>
      <c r="D27" s="108">
        <v>45786.0</v>
      </c>
      <c r="E27" s="109"/>
      <c r="F27" s="110"/>
      <c r="G27" s="110"/>
      <c r="H27" s="109"/>
      <c r="I27" s="110"/>
      <c r="J27" s="110"/>
      <c r="K27" s="110"/>
      <c r="L27" s="109"/>
      <c r="M27" s="111"/>
      <c r="N27" s="112">
        <v>830000.0</v>
      </c>
      <c r="O27" s="113"/>
      <c r="P27" s="113"/>
      <c r="Q27" s="113"/>
      <c r="R27" s="113"/>
      <c r="S27" s="113"/>
      <c r="T27" s="113"/>
      <c r="U27" s="51"/>
      <c r="V27" s="4"/>
      <c r="W27" s="4"/>
      <c r="X27" s="4"/>
      <c r="Y27" s="4"/>
      <c r="Z27" s="4"/>
    </row>
    <row r="28" ht="18.0" customHeight="1">
      <c r="A28" s="1"/>
      <c r="B28" s="114" t="s">
        <v>22</v>
      </c>
      <c r="C28" s="28" t="s">
        <v>44</v>
      </c>
      <c r="D28" s="29">
        <v>45786.0</v>
      </c>
      <c r="E28" s="30"/>
      <c r="F28" s="115"/>
      <c r="G28" s="115"/>
      <c r="H28" s="30">
        <f t="shared" ref="H28:H43" si="11">E28+F28+G28</f>
        <v>0</v>
      </c>
      <c r="I28" s="116">
        <v>44000.0</v>
      </c>
      <c r="J28" s="115"/>
      <c r="K28" s="115"/>
      <c r="L28" s="30">
        <f t="shared" ref="L28:L40" si="12">I28+J28+K28</f>
        <v>44000</v>
      </c>
      <c r="M28" s="32">
        <f t="shared" ref="M28:M35" si="13">H28+L28</f>
        <v>44000</v>
      </c>
      <c r="N28" s="117"/>
      <c r="O28" s="33">
        <v>40000.0</v>
      </c>
      <c r="P28" s="33">
        <v>0.0</v>
      </c>
      <c r="Q28" s="33">
        <v>0.0</v>
      </c>
      <c r="R28" s="33">
        <v>0.0</v>
      </c>
      <c r="S28" s="33">
        <v>4000.0</v>
      </c>
      <c r="T28" s="33">
        <v>0.0</v>
      </c>
      <c r="U28" s="118">
        <f t="shared" ref="U28:U29" si="14">(M28)-(O28+P28+Q28+R28+S28+T28)</f>
        <v>0</v>
      </c>
      <c r="V28" s="4"/>
      <c r="W28" s="4"/>
      <c r="X28" s="4"/>
      <c r="Y28" s="4"/>
      <c r="Z28" s="4"/>
    </row>
    <row r="29" ht="17.25" customHeight="1">
      <c r="A29" s="1"/>
      <c r="B29" s="35" t="s">
        <v>24</v>
      </c>
      <c r="C29" s="89" t="s">
        <v>45</v>
      </c>
      <c r="D29" s="90">
        <v>45810.0</v>
      </c>
      <c r="E29" s="91">
        <v>3.031460284E7</v>
      </c>
      <c r="F29" s="92"/>
      <c r="G29" s="92"/>
      <c r="H29" s="93">
        <f t="shared" si="11"/>
        <v>30314602.84</v>
      </c>
      <c r="I29" s="92"/>
      <c r="J29" s="92"/>
      <c r="K29" s="92"/>
      <c r="L29" s="93">
        <f t="shared" si="12"/>
        <v>0</v>
      </c>
      <c r="M29" s="94">
        <f t="shared" si="13"/>
        <v>30314602.84</v>
      </c>
      <c r="N29" s="95"/>
      <c r="O29" s="96">
        <v>2.4963E7</v>
      </c>
      <c r="P29" s="96">
        <v>0.0</v>
      </c>
      <c r="Q29" s="96">
        <v>0.0</v>
      </c>
      <c r="R29" s="96">
        <v>3458482.74</v>
      </c>
      <c r="S29" s="96">
        <v>232000.0</v>
      </c>
      <c r="T29" s="96">
        <v>0.0</v>
      </c>
      <c r="U29" s="97">
        <f t="shared" si="14"/>
        <v>1661120.1</v>
      </c>
      <c r="V29" s="4"/>
      <c r="W29" s="4"/>
      <c r="X29" s="4"/>
      <c r="Y29" s="4"/>
      <c r="Z29" s="4"/>
    </row>
    <row r="30" ht="17.25" customHeight="1">
      <c r="A30" s="1"/>
      <c r="B30" s="52" t="s">
        <v>24</v>
      </c>
      <c r="C30" s="119" t="s">
        <v>46</v>
      </c>
      <c r="D30" s="120">
        <v>45810.0</v>
      </c>
      <c r="E30" s="121"/>
      <c r="F30" s="122"/>
      <c r="G30" s="123">
        <v>1569564.56</v>
      </c>
      <c r="H30" s="121">
        <f t="shared" si="11"/>
        <v>1569564.56</v>
      </c>
      <c r="I30" s="122"/>
      <c r="J30" s="122"/>
      <c r="K30" s="122"/>
      <c r="L30" s="121">
        <f t="shared" si="12"/>
        <v>0</v>
      </c>
      <c r="M30" s="124">
        <f t="shared" si="13"/>
        <v>1569564.56</v>
      </c>
      <c r="N30" s="125"/>
      <c r="O30" s="126"/>
      <c r="P30" s="126"/>
      <c r="Q30" s="126"/>
      <c r="R30" s="126"/>
      <c r="S30" s="126"/>
      <c r="T30" s="126"/>
      <c r="U30" s="127"/>
      <c r="V30" s="4"/>
      <c r="W30" s="4"/>
      <c r="X30" s="4"/>
      <c r="Y30" s="4"/>
      <c r="Z30" s="4"/>
    </row>
    <row r="31" ht="17.25" customHeight="1">
      <c r="A31" s="1"/>
      <c r="B31" s="43" t="s">
        <v>24</v>
      </c>
      <c r="C31" s="44" t="s">
        <v>47</v>
      </c>
      <c r="D31" s="45">
        <v>45810.0</v>
      </c>
      <c r="E31" s="46"/>
      <c r="F31" s="62"/>
      <c r="G31" s="62"/>
      <c r="H31" s="109">
        <f t="shared" si="11"/>
        <v>0</v>
      </c>
      <c r="I31" s="62"/>
      <c r="J31" s="62"/>
      <c r="K31" s="62"/>
      <c r="L31" s="109">
        <f t="shared" si="12"/>
        <v>0</v>
      </c>
      <c r="M31" s="111">
        <f t="shared" si="13"/>
        <v>0</v>
      </c>
      <c r="N31" s="98">
        <v>2450417.74</v>
      </c>
      <c r="O31" s="50"/>
      <c r="P31" s="50"/>
      <c r="Q31" s="50"/>
      <c r="R31" s="50"/>
      <c r="S31" s="50"/>
      <c r="T31" s="50"/>
      <c r="U31" s="51"/>
      <c r="V31" s="4"/>
      <c r="W31" s="4"/>
      <c r="X31" s="4"/>
      <c r="Y31" s="4"/>
      <c r="Z31" s="4"/>
    </row>
    <row r="32" ht="18.0" customHeight="1">
      <c r="A32" s="1"/>
      <c r="B32" s="79" t="s">
        <v>24</v>
      </c>
      <c r="C32" s="100" t="s">
        <v>48</v>
      </c>
      <c r="D32" s="101">
        <v>45817.0</v>
      </c>
      <c r="E32" s="102">
        <v>100000.0</v>
      </c>
      <c r="F32" s="103"/>
      <c r="G32" s="103"/>
      <c r="H32" s="102">
        <f t="shared" si="11"/>
        <v>100000</v>
      </c>
      <c r="I32" s="103"/>
      <c r="J32" s="103"/>
      <c r="K32" s="103"/>
      <c r="L32" s="102">
        <f t="shared" si="12"/>
        <v>0</v>
      </c>
      <c r="M32" s="128">
        <f t="shared" si="13"/>
        <v>100000</v>
      </c>
      <c r="N32" s="104"/>
      <c r="O32" s="105"/>
      <c r="P32" s="105"/>
      <c r="Q32" s="105"/>
      <c r="R32" s="105"/>
      <c r="S32" s="105"/>
      <c r="T32" s="105"/>
      <c r="U32" s="129"/>
      <c r="V32" s="4"/>
      <c r="W32" s="4"/>
      <c r="X32" s="4"/>
      <c r="Y32" s="4"/>
      <c r="Z32" s="4"/>
    </row>
    <row r="33" ht="18.0" customHeight="1">
      <c r="A33" s="1"/>
      <c r="B33" s="114" t="s">
        <v>22</v>
      </c>
      <c r="C33" s="28" t="s">
        <v>49</v>
      </c>
      <c r="D33" s="29">
        <v>45825.0</v>
      </c>
      <c r="E33" s="30"/>
      <c r="F33" s="115"/>
      <c r="G33" s="115"/>
      <c r="H33" s="30">
        <f t="shared" si="11"/>
        <v>0</v>
      </c>
      <c r="I33" s="116">
        <v>227900.0</v>
      </c>
      <c r="J33" s="115"/>
      <c r="K33" s="115"/>
      <c r="L33" s="30">
        <f t="shared" si="12"/>
        <v>227900</v>
      </c>
      <c r="M33" s="32">
        <f t="shared" si="13"/>
        <v>227900</v>
      </c>
      <c r="N33" s="117"/>
      <c r="O33" s="33">
        <v>225400.0</v>
      </c>
      <c r="P33" s="33">
        <v>0.0</v>
      </c>
      <c r="Q33" s="33">
        <v>0.0</v>
      </c>
      <c r="R33" s="33">
        <v>0.0</v>
      </c>
      <c r="S33" s="33">
        <v>0.0</v>
      </c>
      <c r="T33" s="33">
        <v>0.0</v>
      </c>
      <c r="U33" s="118">
        <f t="shared" ref="U33:U35" si="15">(M33)-(O33+P33+Q33+R33+S33+T33)</f>
        <v>2500</v>
      </c>
      <c r="V33" s="4"/>
      <c r="W33" s="4"/>
      <c r="X33" s="4"/>
      <c r="Y33" s="4"/>
      <c r="Z33" s="4"/>
    </row>
    <row r="34" ht="18.0" customHeight="1">
      <c r="A34" s="1"/>
      <c r="B34" s="35" t="s">
        <v>24</v>
      </c>
      <c r="C34" s="89" t="s">
        <v>50</v>
      </c>
      <c r="D34" s="90">
        <v>45839.0</v>
      </c>
      <c r="E34" s="91">
        <v>1.981224769E7</v>
      </c>
      <c r="F34" s="92"/>
      <c r="G34" s="92"/>
      <c r="H34" s="93">
        <f t="shared" si="11"/>
        <v>19812247.69</v>
      </c>
      <c r="I34" s="92"/>
      <c r="J34" s="92"/>
      <c r="K34" s="92"/>
      <c r="L34" s="93">
        <f t="shared" si="12"/>
        <v>0</v>
      </c>
      <c r="M34" s="94">
        <f t="shared" si="13"/>
        <v>19812247.69</v>
      </c>
      <c r="N34" s="95"/>
      <c r="O34" s="96">
        <v>2864236.37</v>
      </c>
      <c r="P34" s="96">
        <v>5463000.0</v>
      </c>
      <c r="Q34" s="96">
        <v>0.0</v>
      </c>
      <c r="R34" s="96">
        <v>2926003.27</v>
      </c>
      <c r="S34" s="96">
        <v>5333899.46</v>
      </c>
      <c r="T34" s="96">
        <v>340000.0</v>
      </c>
      <c r="U34" s="97">
        <f t="shared" si="15"/>
        <v>2885108.59</v>
      </c>
      <c r="V34" s="4"/>
      <c r="W34" s="4"/>
      <c r="X34" s="4"/>
      <c r="Y34" s="4"/>
      <c r="Z34" s="4"/>
    </row>
    <row r="35" ht="18.0" customHeight="1">
      <c r="A35" s="1"/>
      <c r="B35" s="114" t="s">
        <v>22</v>
      </c>
      <c r="C35" s="28" t="s">
        <v>51</v>
      </c>
      <c r="D35" s="29">
        <v>45839.0</v>
      </c>
      <c r="E35" s="30"/>
      <c r="F35" s="115"/>
      <c r="G35" s="115"/>
      <c r="H35" s="30">
        <f t="shared" si="11"/>
        <v>0</v>
      </c>
      <c r="I35" s="116">
        <v>2714000.0</v>
      </c>
      <c r="J35" s="115"/>
      <c r="K35" s="115"/>
      <c r="L35" s="30">
        <f t="shared" si="12"/>
        <v>2714000</v>
      </c>
      <c r="M35" s="32">
        <f t="shared" si="13"/>
        <v>2714000</v>
      </c>
      <c r="N35" s="117"/>
      <c r="O35" s="33"/>
      <c r="P35" s="33"/>
      <c r="Q35" s="33"/>
      <c r="R35" s="33"/>
      <c r="S35" s="33"/>
      <c r="T35" s="33"/>
      <c r="U35" s="118">
        <f t="shared" si="15"/>
        <v>2714000</v>
      </c>
      <c r="V35" s="4"/>
      <c r="W35" s="4"/>
      <c r="X35" s="4"/>
      <c r="Y35" s="4"/>
      <c r="Z35" s="4"/>
    </row>
    <row r="36" ht="18.0" customHeight="1">
      <c r="A36" s="1"/>
      <c r="B36" s="43" t="s">
        <v>24</v>
      </c>
      <c r="C36" s="44" t="s">
        <v>52</v>
      </c>
      <c r="D36" s="108">
        <v>45839.0</v>
      </c>
      <c r="E36" s="46"/>
      <c r="F36" s="62"/>
      <c r="G36" s="62"/>
      <c r="H36" s="109">
        <f t="shared" si="11"/>
        <v>0</v>
      </c>
      <c r="I36" s="62"/>
      <c r="J36" s="62"/>
      <c r="K36" s="62"/>
      <c r="L36" s="109">
        <f t="shared" si="12"/>
        <v>0</v>
      </c>
      <c r="M36" s="47"/>
      <c r="N36" s="98">
        <v>2233550.0</v>
      </c>
      <c r="O36" s="50"/>
      <c r="P36" s="50"/>
      <c r="Q36" s="50"/>
      <c r="R36" s="50"/>
      <c r="S36" s="50"/>
      <c r="T36" s="50"/>
      <c r="U36" s="51"/>
      <c r="V36" s="4"/>
      <c r="W36" s="4"/>
      <c r="X36" s="4"/>
      <c r="Y36" s="4"/>
      <c r="Z36" s="4"/>
    </row>
    <row r="37" ht="18.0" customHeight="1">
      <c r="A37" s="1"/>
      <c r="B37" s="52" t="s">
        <v>22</v>
      </c>
      <c r="C37" s="119" t="s">
        <v>53</v>
      </c>
      <c r="D37" s="120">
        <v>45839.0</v>
      </c>
      <c r="E37" s="121"/>
      <c r="F37" s="122"/>
      <c r="G37" s="122"/>
      <c r="H37" s="121">
        <f t="shared" si="11"/>
        <v>0</v>
      </c>
      <c r="I37" s="122"/>
      <c r="J37" s="122"/>
      <c r="K37" s="123">
        <v>1200000.0</v>
      </c>
      <c r="L37" s="121">
        <f t="shared" si="12"/>
        <v>1200000</v>
      </c>
      <c r="M37" s="124">
        <f t="shared" ref="M37:M43" si="16">H37+L37</f>
        <v>1200000</v>
      </c>
      <c r="N37" s="125"/>
      <c r="O37" s="126">
        <v>0.0</v>
      </c>
      <c r="P37" s="126">
        <v>0.0</v>
      </c>
      <c r="Q37" s="126">
        <v>0.0</v>
      </c>
      <c r="R37" s="126">
        <v>0.0</v>
      </c>
      <c r="S37" s="126">
        <v>0.0</v>
      </c>
      <c r="T37" s="126">
        <v>0.0</v>
      </c>
      <c r="U37" s="127">
        <v>0.0</v>
      </c>
      <c r="V37" s="4"/>
      <c r="W37" s="4"/>
      <c r="X37" s="4"/>
      <c r="Y37" s="4"/>
      <c r="Z37" s="4"/>
    </row>
    <row r="38" ht="18.0" customHeight="1">
      <c r="A38" s="1"/>
      <c r="B38" s="52" t="s">
        <v>24</v>
      </c>
      <c r="C38" s="119" t="s">
        <v>54</v>
      </c>
      <c r="D38" s="120">
        <v>45839.0</v>
      </c>
      <c r="E38" s="121"/>
      <c r="F38" s="123"/>
      <c r="G38" s="123">
        <v>1000000.0</v>
      </c>
      <c r="H38" s="121">
        <f t="shared" si="11"/>
        <v>1000000</v>
      </c>
      <c r="I38" s="122"/>
      <c r="J38" s="122"/>
      <c r="K38" s="123"/>
      <c r="L38" s="121">
        <f t="shared" si="12"/>
        <v>0</v>
      </c>
      <c r="M38" s="124">
        <f t="shared" si="16"/>
        <v>1000000</v>
      </c>
      <c r="N38" s="125"/>
      <c r="O38" s="126">
        <v>0.0</v>
      </c>
      <c r="P38" s="126">
        <v>0.0</v>
      </c>
      <c r="Q38" s="126">
        <v>0.0</v>
      </c>
      <c r="R38" s="126">
        <v>0.0</v>
      </c>
      <c r="S38" s="126">
        <v>0.0</v>
      </c>
      <c r="T38" s="126">
        <v>0.0</v>
      </c>
      <c r="U38" s="127">
        <v>0.0</v>
      </c>
      <c r="V38" s="4"/>
      <c r="W38" s="4"/>
      <c r="X38" s="4"/>
      <c r="Y38" s="4"/>
      <c r="Z38" s="4"/>
    </row>
    <row r="39" ht="18.0" customHeight="1">
      <c r="A39" s="1"/>
      <c r="B39" s="43" t="s">
        <v>22</v>
      </c>
      <c r="C39" s="44" t="s">
        <v>55</v>
      </c>
      <c r="D39" s="45">
        <v>45839.0</v>
      </c>
      <c r="E39" s="46"/>
      <c r="F39" s="62"/>
      <c r="G39" s="62"/>
      <c r="H39" s="109">
        <f t="shared" si="11"/>
        <v>0</v>
      </c>
      <c r="I39" s="62"/>
      <c r="J39" s="62"/>
      <c r="K39" s="62"/>
      <c r="L39" s="46">
        <f t="shared" si="12"/>
        <v>0</v>
      </c>
      <c r="M39" s="47">
        <f t="shared" si="16"/>
        <v>0</v>
      </c>
      <c r="N39" s="98">
        <v>374295.12</v>
      </c>
      <c r="O39" s="50">
        <v>0.0</v>
      </c>
      <c r="P39" s="50">
        <v>0.0</v>
      </c>
      <c r="Q39" s="50">
        <v>0.0</v>
      </c>
      <c r="R39" s="50">
        <v>0.0</v>
      </c>
      <c r="S39" s="50">
        <v>0.0</v>
      </c>
      <c r="T39" s="50">
        <v>0.0</v>
      </c>
      <c r="U39" s="51">
        <v>0.0</v>
      </c>
      <c r="V39" s="4"/>
      <c r="W39" s="4"/>
      <c r="X39" s="4"/>
      <c r="Y39" s="4"/>
      <c r="Z39" s="4"/>
    </row>
    <row r="40" ht="18.0" customHeight="1">
      <c r="A40" s="1"/>
      <c r="B40" s="35" t="s">
        <v>56</v>
      </c>
      <c r="C40" s="36" t="s">
        <v>57</v>
      </c>
      <c r="D40" s="37">
        <v>45870.0</v>
      </c>
      <c r="E40" s="38">
        <v>1.039940839E7</v>
      </c>
      <c r="F40" s="68"/>
      <c r="G40" s="68"/>
      <c r="H40" s="93">
        <f t="shared" si="11"/>
        <v>10399408.39</v>
      </c>
      <c r="I40" s="68"/>
      <c r="J40" s="68"/>
      <c r="K40" s="68"/>
      <c r="L40" s="39">
        <f t="shared" si="12"/>
        <v>0</v>
      </c>
      <c r="M40" s="40">
        <f t="shared" si="16"/>
        <v>10399408.39</v>
      </c>
      <c r="N40" s="70"/>
      <c r="O40" s="41">
        <v>3092141.0</v>
      </c>
      <c r="P40" s="41">
        <v>203000.0</v>
      </c>
      <c r="Q40" s="41">
        <v>0.0</v>
      </c>
      <c r="R40" s="41">
        <v>2690289.33</v>
      </c>
      <c r="S40" s="41">
        <v>1779121.2</v>
      </c>
      <c r="T40" s="41">
        <v>247000.0</v>
      </c>
      <c r="U40" s="42">
        <f>(M40)-(O40+P40+Q40+R40+S40+T40)</f>
        <v>2387856.86</v>
      </c>
      <c r="V40" s="4"/>
      <c r="W40" s="4"/>
      <c r="X40" s="4"/>
      <c r="Y40" s="4"/>
      <c r="Z40" s="4"/>
    </row>
    <row r="41" ht="18.0" customHeight="1">
      <c r="A41" s="1"/>
      <c r="B41" s="43" t="s">
        <v>56</v>
      </c>
      <c r="C41" s="44" t="s">
        <v>58</v>
      </c>
      <c r="D41" s="45">
        <v>45870.0</v>
      </c>
      <c r="E41" s="46"/>
      <c r="F41" s="62"/>
      <c r="G41" s="62"/>
      <c r="H41" s="109">
        <f t="shared" si="11"/>
        <v>0</v>
      </c>
      <c r="I41" s="62"/>
      <c r="J41" s="62"/>
      <c r="K41" s="62"/>
      <c r="L41" s="46"/>
      <c r="M41" s="47">
        <f t="shared" si="16"/>
        <v>0</v>
      </c>
      <c r="N41" s="98">
        <v>4593023.53</v>
      </c>
      <c r="O41" s="50">
        <v>0.0</v>
      </c>
      <c r="P41" s="50">
        <v>0.0</v>
      </c>
      <c r="Q41" s="50">
        <v>0.0</v>
      </c>
      <c r="R41" s="50">
        <v>0.0</v>
      </c>
      <c r="S41" s="50">
        <v>0.0</v>
      </c>
      <c r="T41" s="50">
        <v>0.0</v>
      </c>
      <c r="U41" s="51">
        <v>0.0</v>
      </c>
      <c r="V41" s="4"/>
      <c r="W41" s="4"/>
      <c r="X41" s="4"/>
      <c r="Y41" s="4"/>
      <c r="Z41" s="4"/>
    </row>
    <row r="42" ht="18.0" customHeight="1">
      <c r="A42" s="1"/>
      <c r="B42" s="43" t="s">
        <v>59</v>
      </c>
      <c r="C42" s="44" t="s">
        <v>60</v>
      </c>
      <c r="D42" s="45">
        <v>45870.0</v>
      </c>
      <c r="E42" s="46"/>
      <c r="F42" s="62"/>
      <c r="G42" s="62"/>
      <c r="H42" s="109">
        <f t="shared" si="11"/>
        <v>0</v>
      </c>
      <c r="I42" s="62"/>
      <c r="J42" s="62"/>
      <c r="K42" s="62"/>
      <c r="L42" s="46"/>
      <c r="M42" s="47">
        <f t="shared" si="16"/>
        <v>0</v>
      </c>
      <c r="N42" s="98">
        <v>1666500.0</v>
      </c>
      <c r="O42" s="50">
        <v>0.0</v>
      </c>
      <c r="P42" s="50">
        <v>0.0</v>
      </c>
      <c r="Q42" s="50">
        <v>0.0</v>
      </c>
      <c r="R42" s="50">
        <v>0.0</v>
      </c>
      <c r="S42" s="50">
        <v>0.0</v>
      </c>
      <c r="T42" s="50">
        <v>0.0</v>
      </c>
      <c r="U42" s="51">
        <v>0.0</v>
      </c>
      <c r="V42" s="4"/>
      <c r="W42" s="4"/>
      <c r="X42" s="4"/>
      <c r="Y42" s="4"/>
      <c r="Z42" s="4"/>
    </row>
    <row r="43" ht="18.0" customHeight="1">
      <c r="A43" s="1"/>
      <c r="B43" s="114" t="s">
        <v>59</v>
      </c>
      <c r="C43" s="71" t="s">
        <v>61</v>
      </c>
      <c r="D43" s="72">
        <v>45870.0</v>
      </c>
      <c r="E43" s="73"/>
      <c r="F43" s="74"/>
      <c r="G43" s="74"/>
      <c r="H43" s="30">
        <f t="shared" si="11"/>
        <v>0</v>
      </c>
      <c r="I43" s="130">
        <v>107000.0</v>
      </c>
      <c r="J43" s="74"/>
      <c r="K43" s="74"/>
      <c r="L43" s="73">
        <f>I43+J43+K43</f>
        <v>107000</v>
      </c>
      <c r="M43" s="75">
        <f t="shared" si="16"/>
        <v>107000</v>
      </c>
      <c r="N43" s="131"/>
      <c r="O43" s="77">
        <v>0.0</v>
      </c>
      <c r="P43" s="77">
        <v>0.0</v>
      </c>
      <c r="Q43" s="77">
        <v>0.0</v>
      </c>
      <c r="R43" s="77">
        <v>0.0</v>
      </c>
      <c r="S43" s="77">
        <v>100000.0</v>
      </c>
      <c r="T43" s="77">
        <v>0.0</v>
      </c>
      <c r="U43" s="78">
        <f>(M43)-(O43+P43+Q43+R43+S43+T43)</f>
        <v>7000</v>
      </c>
      <c r="V43" s="4"/>
      <c r="W43" s="4"/>
      <c r="X43" s="4"/>
      <c r="Y43" s="4"/>
      <c r="Z43" s="4"/>
    </row>
    <row r="44" ht="18.0" customHeight="1">
      <c r="A44" s="1"/>
      <c r="B44" s="132" t="s">
        <v>56</v>
      </c>
      <c r="C44" s="133" t="s">
        <v>62</v>
      </c>
      <c r="D44" s="134">
        <v>45880.0</v>
      </c>
      <c r="E44" s="135"/>
      <c r="F44" s="136">
        <v>1340000.0</v>
      </c>
      <c r="G44" s="137"/>
      <c r="H44" s="135"/>
      <c r="I44" s="137"/>
      <c r="J44" s="137"/>
      <c r="K44" s="137"/>
      <c r="L44" s="135"/>
      <c r="M44" s="138"/>
      <c r="N44" s="139"/>
      <c r="O44" s="140"/>
      <c r="P44" s="140"/>
      <c r="Q44" s="140"/>
      <c r="R44" s="140"/>
      <c r="S44" s="140"/>
      <c r="T44" s="140"/>
      <c r="U44" s="141"/>
      <c r="V44" s="4"/>
      <c r="W44" s="4"/>
      <c r="X44" s="4"/>
      <c r="Y44" s="4"/>
      <c r="Z44" s="4"/>
    </row>
    <row r="45" ht="18.0" customHeight="1">
      <c r="A45" s="1"/>
      <c r="B45" s="35" t="s">
        <v>56</v>
      </c>
      <c r="C45" s="89" t="s">
        <v>63</v>
      </c>
      <c r="D45" s="90">
        <v>45901.0</v>
      </c>
      <c r="E45" s="91">
        <v>1.408925956E7</v>
      </c>
      <c r="F45" s="92"/>
      <c r="G45" s="92"/>
      <c r="H45" s="93">
        <f t="shared" ref="H45:H73" si="17">E45+F45+G45</f>
        <v>14089259.56</v>
      </c>
      <c r="I45" s="92"/>
      <c r="J45" s="92"/>
      <c r="K45" s="92"/>
      <c r="L45" s="93">
        <f t="shared" ref="L45:L73" si="18">I45+J45+K45</f>
        <v>0</v>
      </c>
      <c r="M45" s="94">
        <f t="shared" ref="M45:M73" si="19">H45+L45</f>
        <v>14089259.56</v>
      </c>
      <c r="N45" s="95"/>
      <c r="O45" s="96">
        <v>7463000.0</v>
      </c>
      <c r="P45" s="96">
        <v>0.0</v>
      </c>
      <c r="Q45" s="96">
        <v>133000.0</v>
      </c>
      <c r="R45" s="96">
        <v>1493948.4</v>
      </c>
      <c r="S45" s="96">
        <v>677000.0</v>
      </c>
      <c r="T45" s="96">
        <v>170650.0</v>
      </c>
      <c r="U45" s="97">
        <f>(M45)-(O45+P45+Q45+R45+S45+T45)</f>
        <v>4151661.16</v>
      </c>
      <c r="V45" s="4"/>
      <c r="W45" s="4"/>
      <c r="X45" s="4"/>
      <c r="Y45" s="4"/>
      <c r="Z45" s="4"/>
    </row>
    <row r="46" ht="18.0" customHeight="1">
      <c r="A46" s="1"/>
      <c r="B46" s="43" t="s">
        <v>56</v>
      </c>
      <c r="C46" s="107" t="s">
        <v>64</v>
      </c>
      <c r="D46" s="108">
        <v>45901.0</v>
      </c>
      <c r="E46" s="109"/>
      <c r="F46" s="110"/>
      <c r="G46" s="110"/>
      <c r="H46" s="109">
        <f t="shared" si="17"/>
        <v>0</v>
      </c>
      <c r="I46" s="110"/>
      <c r="J46" s="110"/>
      <c r="K46" s="110"/>
      <c r="L46" s="109">
        <f t="shared" si="18"/>
        <v>0</v>
      </c>
      <c r="M46" s="111">
        <f t="shared" si="19"/>
        <v>0</v>
      </c>
      <c r="N46" s="112">
        <v>1017575.68</v>
      </c>
      <c r="O46" s="113"/>
      <c r="P46" s="113"/>
      <c r="Q46" s="113"/>
      <c r="R46" s="113"/>
      <c r="S46" s="113"/>
      <c r="T46" s="113"/>
      <c r="U46" s="142"/>
      <c r="V46" s="4"/>
      <c r="W46" s="4"/>
      <c r="X46" s="4"/>
      <c r="Y46" s="4"/>
      <c r="Z46" s="4"/>
    </row>
    <row r="47" ht="18.0" customHeight="1">
      <c r="A47" s="1"/>
      <c r="B47" s="114" t="s">
        <v>59</v>
      </c>
      <c r="C47" s="28" t="s">
        <v>65</v>
      </c>
      <c r="D47" s="29">
        <v>45901.0</v>
      </c>
      <c r="E47" s="30"/>
      <c r="F47" s="115"/>
      <c r="G47" s="115"/>
      <c r="H47" s="30">
        <f t="shared" si="17"/>
        <v>0</v>
      </c>
      <c r="I47" s="116">
        <v>1133915.32</v>
      </c>
      <c r="J47" s="115"/>
      <c r="K47" s="115"/>
      <c r="L47" s="30">
        <f t="shared" si="18"/>
        <v>1133915.32</v>
      </c>
      <c r="M47" s="32">
        <f t="shared" si="19"/>
        <v>1133915.32</v>
      </c>
      <c r="N47" s="117"/>
      <c r="O47" s="33">
        <v>110000.0</v>
      </c>
      <c r="P47" s="33"/>
      <c r="Q47" s="33"/>
      <c r="R47" s="33"/>
      <c r="S47" s="33">
        <v>13109.32</v>
      </c>
      <c r="T47" s="33"/>
      <c r="U47" s="118">
        <f>(M47)-(O47+P47+Q47+R47+S47+T47)</f>
        <v>1010806</v>
      </c>
      <c r="V47" s="4"/>
      <c r="W47" s="4"/>
      <c r="X47" s="4"/>
      <c r="Y47" s="4"/>
      <c r="Z47" s="4"/>
    </row>
    <row r="48" ht="18.0" customHeight="1">
      <c r="A48" s="1"/>
      <c r="B48" s="43" t="s">
        <v>59</v>
      </c>
      <c r="C48" s="107" t="s">
        <v>66</v>
      </c>
      <c r="D48" s="108">
        <v>45901.0</v>
      </c>
      <c r="E48" s="109"/>
      <c r="F48" s="110"/>
      <c r="G48" s="110"/>
      <c r="H48" s="109">
        <f t="shared" si="17"/>
        <v>0</v>
      </c>
      <c r="I48" s="110"/>
      <c r="J48" s="110"/>
      <c r="K48" s="110"/>
      <c r="L48" s="109">
        <f t="shared" si="18"/>
        <v>0</v>
      </c>
      <c r="M48" s="111">
        <f t="shared" si="19"/>
        <v>0</v>
      </c>
      <c r="N48" s="112">
        <v>318000.0</v>
      </c>
      <c r="O48" s="113"/>
      <c r="P48" s="113"/>
      <c r="Q48" s="113"/>
      <c r="R48" s="113"/>
      <c r="S48" s="113"/>
      <c r="T48" s="113"/>
      <c r="U48" s="142"/>
      <c r="V48" s="4"/>
      <c r="W48" s="4"/>
      <c r="X48" s="4"/>
      <c r="Y48" s="4"/>
      <c r="Z48" s="4"/>
    </row>
    <row r="49" ht="18.0" customHeight="1">
      <c r="A49" s="1"/>
      <c r="B49" s="132" t="s">
        <v>56</v>
      </c>
      <c r="C49" s="143" t="s">
        <v>67</v>
      </c>
      <c r="D49" s="144">
        <v>45901.0</v>
      </c>
      <c r="E49" s="145"/>
      <c r="F49" s="146">
        <v>604800.0</v>
      </c>
      <c r="G49" s="147"/>
      <c r="H49" s="145">
        <f t="shared" si="17"/>
        <v>604800</v>
      </c>
      <c r="I49" s="147"/>
      <c r="J49" s="147"/>
      <c r="K49" s="147"/>
      <c r="L49" s="145">
        <f t="shared" si="18"/>
        <v>0</v>
      </c>
      <c r="M49" s="148">
        <f t="shared" si="19"/>
        <v>604800</v>
      </c>
      <c r="N49" s="149"/>
      <c r="O49" s="150"/>
      <c r="P49" s="150"/>
      <c r="Q49" s="150"/>
      <c r="R49" s="150"/>
      <c r="S49" s="150"/>
      <c r="T49" s="150"/>
      <c r="U49" s="151"/>
      <c r="V49" s="4"/>
      <c r="W49" s="4"/>
      <c r="X49" s="4"/>
      <c r="Y49" s="4"/>
      <c r="Z49" s="4"/>
    </row>
    <row r="50" ht="18.0" customHeight="1">
      <c r="A50" s="1"/>
      <c r="B50" s="52" t="s">
        <v>59</v>
      </c>
      <c r="C50" s="119" t="s">
        <v>68</v>
      </c>
      <c r="D50" s="120">
        <v>45901.0</v>
      </c>
      <c r="E50" s="121"/>
      <c r="F50" s="122"/>
      <c r="G50" s="122"/>
      <c r="H50" s="121">
        <f t="shared" si="17"/>
        <v>0</v>
      </c>
      <c r="I50" s="122"/>
      <c r="J50" s="122"/>
      <c r="K50" s="123">
        <v>331942.73</v>
      </c>
      <c r="L50" s="121">
        <f t="shared" si="18"/>
        <v>331942.73</v>
      </c>
      <c r="M50" s="124">
        <f t="shared" si="19"/>
        <v>331942.73</v>
      </c>
      <c r="N50" s="125"/>
      <c r="O50" s="126"/>
      <c r="P50" s="126"/>
      <c r="Q50" s="126"/>
      <c r="R50" s="126"/>
      <c r="S50" s="126"/>
      <c r="T50" s="126"/>
      <c r="U50" s="127"/>
      <c r="V50" s="4"/>
      <c r="W50" s="4"/>
      <c r="X50" s="4"/>
      <c r="Y50" s="4"/>
      <c r="Z50" s="4"/>
    </row>
    <row r="51" ht="18.0" customHeight="1">
      <c r="A51" s="1"/>
      <c r="B51" s="52" t="s">
        <v>56</v>
      </c>
      <c r="C51" s="53" t="s">
        <v>69</v>
      </c>
      <c r="D51" s="54">
        <v>45901.0</v>
      </c>
      <c r="E51" s="55"/>
      <c r="F51" s="65"/>
      <c r="G51" s="66">
        <v>800000.0</v>
      </c>
      <c r="H51" s="121">
        <f t="shared" si="17"/>
        <v>800000</v>
      </c>
      <c r="I51" s="65"/>
      <c r="J51" s="65"/>
      <c r="K51" s="65"/>
      <c r="L51" s="121">
        <f t="shared" si="18"/>
        <v>0</v>
      </c>
      <c r="M51" s="124">
        <f t="shared" si="19"/>
        <v>800000</v>
      </c>
      <c r="N51" s="99"/>
      <c r="O51" s="59"/>
      <c r="P51" s="59"/>
      <c r="Q51" s="59"/>
      <c r="R51" s="59"/>
      <c r="S51" s="59"/>
      <c r="T51" s="59"/>
      <c r="U51" s="60"/>
      <c r="V51" s="4"/>
      <c r="W51" s="4"/>
      <c r="X51" s="4"/>
      <c r="Y51" s="4"/>
      <c r="Z51" s="4"/>
    </row>
    <row r="52" ht="18.0" customHeight="1">
      <c r="A52" s="1"/>
      <c r="B52" s="35" t="s">
        <v>56</v>
      </c>
      <c r="C52" s="89" t="s">
        <v>70</v>
      </c>
      <c r="D52" s="90">
        <v>45931.0</v>
      </c>
      <c r="E52" s="91">
        <v>2.013658431E7</v>
      </c>
      <c r="F52" s="92"/>
      <c r="G52" s="92"/>
      <c r="H52" s="93">
        <f t="shared" si="17"/>
        <v>20136584.31</v>
      </c>
      <c r="I52" s="92"/>
      <c r="J52" s="92"/>
      <c r="K52" s="92"/>
      <c r="L52" s="93">
        <f t="shared" si="18"/>
        <v>0</v>
      </c>
      <c r="M52" s="94">
        <f t="shared" si="19"/>
        <v>20136584.31</v>
      </c>
      <c r="N52" s="95"/>
      <c r="O52" s="96">
        <v>2822027.48</v>
      </c>
      <c r="P52" s="96">
        <v>50000.0</v>
      </c>
      <c r="Q52" s="96">
        <v>0.0</v>
      </c>
      <c r="R52" s="96">
        <v>3648366.65</v>
      </c>
      <c r="S52" s="96">
        <v>9531790.18</v>
      </c>
      <c r="T52" s="96">
        <v>149000.0</v>
      </c>
      <c r="U52" s="97">
        <f>(M52)-(O52+P52+Q52+R52+S52+T52)</f>
        <v>3935400</v>
      </c>
      <c r="V52" s="4"/>
      <c r="W52" s="4"/>
      <c r="X52" s="4"/>
      <c r="Y52" s="4"/>
      <c r="Z52" s="4"/>
    </row>
    <row r="53" ht="18.0" customHeight="1">
      <c r="A53" s="1"/>
      <c r="B53" s="43" t="s">
        <v>56</v>
      </c>
      <c r="C53" s="44" t="s">
        <v>71</v>
      </c>
      <c r="D53" s="108">
        <v>45931.0</v>
      </c>
      <c r="E53" s="46"/>
      <c r="F53" s="62"/>
      <c r="G53" s="62"/>
      <c r="H53" s="109">
        <f t="shared" si="17"/>
        <v>0</v>
      </c>
      <c r="I53" s="62"/>
      <c r="J53" s="62"/>
      <c r="K53" s="62"/>
      <c r="L53" s="109">
        <f t="shared" si="18"/>
        <v>0</v>
      </c>
      <c r="M53" s="111">
        <f t="shared" si="19"/>
        <v>0</v>
      </c>
      <c r="N53" s="98">
        <v>2817897.16</v>
      </c>
      <c r="O53" s="50"/>
      <c r="P53" s="50"/>
      <c r="Q53" s="50"/>
      <c r="R53" s="50"/>
      <c r="S53" s="50"/>
      <c r="T53" s="50"/>
      <c r="U53" s="51"/>
      <c r="V53" s="4"/>
      <c r="W53" s="4"/>
      <c r="X53" s="4"/>
      <c r="Y53" s="4"/>
      <c r="Z53" s="4"/>
    </row>
    <row r="54" ht="18.0" customHeight="1">
      <c r="A54" s="1"/>
      <c r="B54" s="52" t="s">
        <v>56</v>
      </c>
      <c r="C54" s="53" t="s">
        <v>72</v>
      </c>
      <c r="D54" s="120">
        <v>45931.0</v>
      </c>
      <c r="E54" s="55"/>
      <c r="F54" s="65"/>
      <c r="G54" s="66">
        <v>3880000.0</v>
      </c>
      <c r="H54" s="121">
        <f t="shared" si="17"/>
        <v>3880000</v>
      </c>
      <c r="I54" s="65"/>
      <c r="J54" s="65"/>
      <c r="K54" s="65"/>
      <c r="L54" s="121">
        <f t="shared" si="18"/>
        <v>0</v>
      </c>
      <c r="M54" s="124">
        <f t="shared" si="19"/>
        <v>3880000</v>
      </c>
      <c r="N54" s="99"/>
      <c r="O54" s="59"/>
      <c r="P54" s="59"/>
      <c r="Q54" s="59"/>
      <c r="R54" s="59"/>
      <c r="S54" s="59"/>
      <c r="T54" s="59"/>
      <c r="U54" s="60"/>
      <c r="V54" s="4"/>
      <c r="W54" s="4"/>
      <c r="X54" s="4"/>
      <c r="Y54" s="4"/>
      <c r="Z54" s="4"/>
    </row>
    <row r="55" ht="18.0" customHeight="1">
      <c r="A55" s="1"/>
      <c r="B55" s="132" t="s">
        <v>56</v>
      </c>
      <c r="C55" s="133" t="s">
        <v>73</v>
      </c>
      <c r="D55" s="144">
        <v>45931.0</v>
      </c>
      <c r="E55" s="135"/>
      <c r="F55" s="136">
        <v>231173.0</v>
      </c>
      <c r="G55" s="137"/>
      <c r="H55" s="145">
        <f t="shared" si="17"/>
        <v>231173</v>
      </c>
      <c r="I55" s="137"/>
      <c r="J55" s="137"/>
      <c r="K55" s="137"/>
      <c r="L55" s="145">
        <f t="shared" si="18"/>
        <v>0</v>
      </c>
      <c r="M55" s="148">
        <f t="shared" si="19"/>
        <v>231173</v>
      </c>
      <c r="N55" s="139"/>
      <c r="O55" s="140"/>
      <c r="P55" s="140"/>
      <c r="Q55" s="140"/>
      <c r="R55" s="140"/>
      <c r="S55" s="140"/>
      <c r="T55" s="140"/>
      <c r="U55" s="141"/>
      <c r="V55" s="4"/>
      <c r="W55" s="4"/>
      <c r="X55" s="4"/>
      <c r="Y55" s="4"/>
      <c r="Z55" s="4"/>
    </row>
    <row r="56" ht="18.0" customHeight="1">
      <c r="A56" s="1"/>
      <c r="B56" s="132" t="s">
        <v>59</v>
      </c>
      <c r="C56" s="133" t="s">
        <v>74</v>
      </c>
      <c r="D56" s="144">
        <v>45931.0</v>
      </c>
      <c r="E56" s="135"/>
      <c r="F56" s="136"/>
      <c r="G56" s="137"/>
      <c r="H56" s="145">
        <f t="shared" si="17"/>
        <v>0</v>
      </c>
      <c r="I56" s="137"/>
      <c r="J56" s="136">
        <v>2460000.0</v>
      </c>
      <c r="K56" s="137"/>
      <c r="L56" s="145">
        <f t="shared" si="18"/>
        <v>2460000</v>
      </c>
      <c r="M56" s="148">
        <f t="shared" si="19"/>
        <v>2460000</v>
      </c>
      <c r="N56" s="139"/>
      <c r="O56" s="140"/>
      <c r="P56" s="140"/>
      <c r="Q56" s="140"/>
      <c r="R56" s="140"/>
      <c r="S56" s="140"/>
      <c r="T56" s="140"/>
      <c r="U56" s="141"/>
      <c r="V56" s="4"/>
      <c r="W56" s="4"/>
      <c r="X56" s="4"/>
      <c r="Y56" s="4"/>
      <c r="Z56" s="4"/>
    </row>
    <row r="57" ht="18.0" customHeight="1">
      <c r="A57" s="1"/>
      <c r="B57" s="79" t="s">
        <v>56</v>
      </c>
      <c r="C57" s="100" t="s">
        <v>75</v>
      </c>
      <c r="D57" s="101">
        <v>45940.0</v>
      </c>
      <c r="E57" s="102">
        <v>420300.0</v>
      </c>
      <c r="F57" s="103"/>
      <c r="G57" s="103"/>
      <c r="H57" s="102">
        <f t="shared" si="17"/>
        <v>420300</v>
      </c>
      <c r="I57" s="103"/>
      <c r="J57" s="103"/>
      <c r="K57" s="103"/>
      <c r="L57" s="102">
        <f t="shared" si="18"/>
        <v>0</v>
      </c>
      <c r="M57" s="128">
        <f t="shared" si="19"/>
        <v>420300</v>
      </c>
      <c r="N57" s="104"/>
      <c r="O57" s="105"/>
      <c r="P57" s="105"/>
      <c r="Q57" s="105"/>
      <c r="R57" s="105"/>
      <c r="S57" s="105"/>
      <c r="T57" s="105"/>
      <c r="U57" s="129"/>
      <c r="V57" s="4"/>
      <c r="W57" s="4"/>
      <c r="X57" s="4"/>
      <c r="Y57" s="4"/>
      <c r="Z57" s="4"/>
    </row>
    <row r="58" ht="18.0" customHeight="1">
      <c r="A58" s="1"/>
      <c r="B58" s="79" t="s">
        <v>56</v>
      </c>
      <c r="C58" s="80" t="s">
        <v>76</v>
      </c>
      <c r="D58" s="81">
        <v>45950.0</v>
      </c>
      <c r="E58" s="84">
        <f>100000+39000</f>
        <v>139000</v>
      </c>
      <c r="F58" s="83"/>
      <c r="G58" s="83"/>
      <c r="H58" s="102">
        <f t="shared" si="17"/>
        <v>139000</v>
      </c>
      <c r="I58" s="83"/>
      <c r="J58" s="83"/>
      <c r="K58" s="83"/>
      <c r="L58" s="102">
        <f t="shared" si="18"/>
        <v>0</v>
      </c>
      <c r="M58" s="128">
        <f t="shared" si="19"/>
        <v>139000</v>
      </c>
      <c r="N58" s="86"/>
      <c r="O58" s="87"/>
      <c r="P58" s="87"/>
      <c r="Q58" s="87"/>
      <c r="R58" s="87"/>
      <c r="S58" s="87"/>
      <c r="T58" s="87"/>
      <c r="U58" s="88"/>
      <c r="V58" s="4"/>
      <c r="W58" s="4"/>
      <c r="X58" s="4"/>
      <c r="Y58" s="4"/>
      <c r="Z58" s="4"/>
    </row>
    <row r="59" ht="18.0" customHeight="1">
      <c r="A59" s="1"/>
      <c r="B59" s="132" t="s">
        <v>56</v>
      </c>
      <c r="C59" s="133" t="s">
        <v>77</v>
      </c>
      <c r="D59" s="134">
        <v>45961.0</v>
      </c>
      <c r="E59" s="135"/>
      <c r="F59" s="136">
        <v>1678898.78</v>
      </c>
      <c r="G59" s="137"/>
      <c r="H59" s="135">
        <f t="shared" si="17"/>
        <v>1678898.78</v>
      </c>
      <c r="I59" s="137"/>
      <c r="J59" s="137"/>
      <c r="K59" s="137"/>
      <c r="L59" s="135">
        <f t="shared" si="18"/>
        <v>0</v>
      </c>
      <c r="M59" s="138">
        <f t="shared" si="19"/>
        <v>1678898.78</v>
      </c>
      <c r="N59" s="139"/>
      <c r="O59" s="140"/>
      <c r="P59" s="140"/>
      <c r="Q59" s="140"/>
      <c r="R59" s="140"/>
      <c r="S59" s="140"/>
      <c r="T59" s="140"/>
      <c r="U59" s="141"/>
      <c r="V59" s="4"/>
      <c r="W59" s="4"/>
      <c r="X59" s="4"/>
      <c r="Y59" s="4"/>
      <c r="Z59" s="4"/>
    </row>
    <row r="60" ht="18.0" customHeight="1">
      <c r="A60" s="1"/>
      <c r="B60" s="35" t="s">
        <v>56</v>
      </c>
      <c r="C60" s="152" t="s">
        <v>78</v>
      </c>
      <c r="D60" s="153">
        <v>45964.0</v>
      </c>
      <c r="E60" s="154">
        <v>1.109360715E7</v>
      </c>
      <c r="F60" s="155"/>
      <c r="G60" s="155"/>
      <c r="H60" s="39">
        <f t="shared" si="17"/>
        <v>11093607.15</v>
      </c>
      <c r="I60" s="155"/>
      <c r="J60" s="155"/>
      <c r="K60" s="155"/>
      <c r="L60" s="39">
        <f t="shared" si="18"/>
        <v>0</v>
      </c>
      <c r="M60" s="40">
        <f t="shared" si="19"/>
        <v>11093607.15</v>
      </c>
      <c r="N60" s="156"/>
      <c r="O60" s="157">
        <v>3361400.0</v>
      </c>
      <c r="P60" s="158">
        <v>0.0</v>
      </c>
      <c r="Q60" s="158">
        <v>0.0</v>
      </c>
      <c r="R60" s="159">
        <v>348518.15</v>
      </c>
      <c r="S60" s="157">
        <v>2700423.65</v>
      </c>
      <c r="T60" s="157">
        <v>563251.7</v>
      </c>
      <c r="U60" s="160">
        <f>(M60)-(O60+P60+Q60+R60+S60+T60)</f>
        <v>4120013.65</v>
      </c>
      <c r="V60" s="4"/>
      <c r="W60" s="4"/>
      <c r="X60" s="4"/>
      <c r="Y60" s="4"/>
      <c r="Z60" s="4"/>
    </row>
    <row r="61" ht="18.0" customHeight="1">
      <c r="A61" s="1"/>
      <c r="B61" s="43" t="s">
        <v>56</v>
      </c>
      <c r="C61" s="44" t="s">
        <v>79</v>
      </c>
      <c r="D61" s="45">
        <v>45964.0</v>
      </c>
      <c r="E61" s="46"/>
      <c r="F61" s="62"/>
      <c r="G61" s="62"/>
      <c r="H61" s="46">
        <f t="shared" si="17"/>
        <v>0</v>
      </c>
      <c r="I61" s="62"/>
      <c r="J61" s="62"/>
      <c r="K61" s="62"/>
      <c r="L61" s="46">
        <f t="shared" si="18"/>
        <v>0</v>
      </c>
      <c r="M61" s="47">
        <f t="shared" si="19"/>
        <v>0</v>
      </c>
      <c r="N61" s="98">
        <v>1180100.0</v>
      </c>
      <c r="O61" s="50"/>
      <c r="P61" s="50"/>
      <c r="Q61" s="50"/>
      <c r="R61" s="50"/>
      <c r="S61" s="50"/>
      <c r="T61" s="50"/>
      <c r="U61" s="51"/>
      <c r="V61" s="4"/>
      <c r="W61" s="4"/>
      <c r="X61" s="4"/>
      <c r="Y61" s="4"/>
      <c r="Z61" s="4"/>
    </row>
    <row r="62" ht="18.0" customHeight="1">
      <c r="A62" s="1"/>
      <c r="B62" s="114" t="s">
        <v>59</v>
      </c>
      <c r="C62" s="71" t="s">
        <v>80</v>
      </c>
      <c r="D62" s="72">
        <v>45964.0</v>
      </c>
      <c r="E62" s="73"/>
      <c r="F62" s="74"/>
      <c r="G62" s="74"/>
      <c r="H62" s="73">
        <f t="shared" si="17"/>
        <v>0</v>
      </c>
      <c r="I62" s="130">
        <v>4859797.65</v>
      </c>
      <c r="J62" s="74"/>
      <c r="K62" s="74"/>
      <c r="L62" s="73">
        <f t="shared" si="18"/>
        <v>4859797.65</v>
      </c>
      <c r="M62" s="75">
        <f t="shared" si="19"/>
        <v>4859797.65</v>
      </c>
      <c r="N62" s="131"/>
      <c r="O62" s="77">
        <v>0.0</v>
      </c>
      <c r="P62" s="77">
        <v>0.0</v>
      </c>
      <c r="Q62" s="77">
        <v>0.0</v>
      </c>
      <c r="R62" s="77">
        <v>0.0</v>
      </c>
      <c r="S62" s="77">
        <v>0.0</v>
      </c>
      <c r="T62" s="77">
        <v>0.0</v>
      </c>
      <c r="U62" s="78">
        <f>(L62)-(O62+P62+Q62+R62+S62+T62)</f>
        <v>4859797.65</v>
      </c>
      <c r="V62" s="4"/>
      <c r="W62" s="4"/>
      <c r="X62" s="4"/>
      <c r="Y62" s="4"/>
      <c r="Z62" s="4"/>
    </row>
    <row r="63" ht="18.0" customHeight="1">
      <c r="A63" s="1"/>
      <c r="B63" s="132" t="s">
        <v>56</v>
      </c>
      <c r="C63" s="133" t="s">
        <v>81</v>
      </c>
      <c r="D63" s="134">
        <v>45964.0</v>
      </c>
      <c r="E63" s="135"/>
      <c r="F63" s="136">
        <v>1807897.23</v>
      </c>
      <c r="G63" s="137"/>
      <c r="H63" s="135">
        <f t="shared" si="17"/>
        <v>1807897.23</v>
      </c>
      <c r="I63" s="137"/>
      <c r="J63" s="137"/>
      <c r="K63" s="137"/>
      <c r="L63" s="135">
        <f t="shared" si="18"/>
        <v>0</v>
      </c>
      <c r="M63" s="138">
        <f t="shared" si="19"/>
        <v>1807897.23</v>
      </c>
      <c r="N63" s="139"/>
      <c r="O63" s="140"/>
      <c r="P63" s="140"/>
      <c r="Q63" s="140"/>
      <c r="R63" s="140"/>
      <c r="S63" s="140"/>
      <c r="T63" s="140"/>
      <c r="U63" s="141"/>
      <c r="V63" s="4"/>
      <c r="W63" s="4"/>
      <c r="X63" s="4"/>
      <c r="Y63" s="4"/>
      <c r="Z63" s="4"/>
    </row>
    <row r="64" ht="18.0" customHeight="1">
      <c r="A64" s="1"/>
      <c r="B64" s="43" t="s">
        <v>59</v>
      </c>
      <c r="C64" s="44" t="s">
        <v>82</v>
      </c>
      <c r="D64" s="45">
        <v>45964.0</v>
      </c>
      <c r="E64" s="46"/>
      <c r="F64" s="62"/>
      <c r="G64" s="62"/>
      <c r="H64" s="46">
        <f t="shared" si="17"/>
        <v>0</v>
      </c>
      <c r="I64" s="62"/>
      <c r="J64" s="62"/>
      <c r="K64" s="62"/>
      <c r="L64" s="46">
        <f t="shared" si="18"/>
        <v>0</v>
      </c>
      <c r="M64" s="47">
        <f t="shared" si="19"/>
        <v>0</v>
      </c>
      <c r="N64" s="98">
        <v>500800.0</v>
      </c>
      <c r="O64" s="50"/>
      <c r="P64" s="50"/>
      <c r="Q64" s="50"/>
      <c r="R64" s="50"/>
      <c r="S64" s="50"/>
      <c r="T64" s="50"/>
      <c r="U64" s="51"/>
      <c r="V64" s="4"/>
      <c r="W64" s="4"/>
      <c r="X64" s="4"/>
      <c r="Y64" s="4"/>
      <c r="Z64" s="4"/>
    </row>
    <row r="65" ht="18.0" customHeight="1">
      <c r="A65" s="1"/>
      <c r="B65" s="35" t="s">
        <v>56</v>
      </c>
      <c r="C65" s="36" t="s">
        <v>83</v>
      </c>
      <c r="D65" s="37">
        <v>45966.0</v>
      </c>
      <c r="E65" s="161">
        <v>3238620.77</v>
      </c>
      <c r="F65" s="68"/>
      <c r="G65" s="68"/>
      <c r="H65" s="39">
        <f t="shared" si="17"/>
        <v>3238620.77</v>
      </c>
      <c r="I65" s="68"/>
      <c r="J65" s="68"/>
      <c r="K65" s="68"/>
      <c r="L65" s="39">
        <f t="shared" si="18"/>
        <v>0</v>
      </c>
      <c r="M65" s="40">
        <f t="shared" si="19"/>
        <v>3238620.77</v>
      </c>
      <c r="N65" s="70"/>
      <c r="O65" s="41">
        <v>0.0</v>
      </c>
      <c r="P65" s="41">
        <v>0.0</v>
      </c>
      <c r="Q65" s="41">
        <v>0.0</v>
      </c>
      <c r="R65" s="159">
        <v>1612075.02</v>
      </c>
      <c r="S65" s="157">
        <v>1597382.11</v>
      </c>
      <c r="T65" s="157">
        <v>12981.82</v>
      </c>
      <c r="U65" s="42">
        <f t="shared" ref="U65:U66" si="20">(M65)-(O65+P65+Q65+R65+S65+T65)</f>
        <v>16181.82</v>
      </c>
      <c r="V65" s="4"/>
      <c r="W65" s="4"/>
      <c r="X65" s="4"/>
      <c r="Y65" s="4"/>
      <c r="Z65" s="4"/>
    </row>
    <row r="66" ht="18.0" customHeight="1">
      <c r="A66" s="1"/>
      <c r="B66" s="35" t="s">
        <v>56</v>
      </c>
      <c r="C66" s="36" t="s">
        <v>84</v>
      </c>
      <c r="D66" s="37">
        <v>46357.0</v>
      </c>
      <c r="E66" s="38">
        <v>1.924390656E7</v>
      </c>
      <c r="F66" s="68"/>
      <c r="G66" s="68"/>
      <c r="H66" s="39">
        <f t="shared" si="17"/>
        <v>19243906.56</v>
      </c>
      <c r="I66" s="68"/>
      <c r="J66" s="68"/>
      <c r="K66" s="68"/>
      <c r="L66" s="39">
        <f t="shared" si="18"/>
        <v>0</v>
      </c>
      <c r="M66" s="40">
        <f t="shared" si="19"/>
        <v>19243906.56</v>
      </c>
      <c r="N66" s="70"/>
      <c r="O66" s="157">
        <v>8609460.61</v>
      </c>
      <c r="P66" s="41">
        <v>20000.0</v>
      </c>
      <c r="Q66" s="41">
        <v>0.0</v>
      </c>
      <c r="R66" s="162">
        <v>698919.8</v>
      </c>
      <c r="S66" s="163">
        <v>9166644.98</v>
      </c>
      <c r="T66" s="163">
        <v>62739.09</v>
      </c>
      <c r="U66" s="42">
        <f t="shared" si="20"/>
        <v>686142.08</v>
      </c>
      <c r="V66" s="4"/>
      <c r="W66" s="4"/>
      <c r="X66" s="4"/>
      <c r="Y66" s="4"/>
      <c r="Z66" s="4"/>
    </row>
    <row r="67" ht="18.0" customHeight="1">
      <c r="A67" s="1"/>
      <c r="B67" s="43" t="s">
        <v>56</v>
      </c>
      <c r="C67" s="44" t="s">
        <v>85</v>
      </c>
      <c r="D67" s="45">
        <v>46359.0</v>
      </c>
      <c r="E67" s="46"/>
      <c r="F67" s="62"/>
      <c r="G67" s="62"/>
      <c r="H67" s="46">
        <f t="shared" si="17"/>
        <v>0</v>
      </c>
      <c r="I67" s="62"/>
      <c r="J67" s="62"/>
      <c r="K67" s="62"/>
      <c r="L67" s="46">
        <f t="shared" si="18"/>
        <v>0</v>
      </c>
      <c r="M67" s="47">
        <f t="shared" si="19"/>
        <v>0</v>
      </c>
      <c r="N67" s="98">
        <v>1554524.53</v>
      </c>
      <c r="O67" s="50"/>
      <c r="P67" s="50"/>
      <c r="Q67" s="50"/>
      <c r="R67" s="50"/>
      <c r="S67" s="50"/>
      <c r="T67" s="50"/>
      <c r="U67" s="51"/>
      <c r="V67" s="4"/>
      <c r="W67" s="4"/>
      <c r="X67" s="4"/>
      <c r="Y67" s="4"/>
      <c r="Z67" s="4"/>
    </row>
    <row r="68" ht="18.0" customHeight="1">
      <c r="A68" s="1"/>
      <c r="B68" s="114" t="s">
        <v>59</v>
      </c>
      <c r="C68" s="71" t="s">
        <v>86</v>
      </c>
      <c r="D68" s="72">
        <v>46359.0</v>
      </c>
      <c r="E68" s="73"/>
      <c r="F68" s="74"/>
      <c r="G68" s="74"/>
      <c r="H68" s="73">
        <f t="shared" si="17"/>
        <v>0</v>
      </c>
      <c r="I68" s="130">
        <v>940364.0</v>
      </c>
      <c r="J68" s="74"/>
      <c r="K68" s="74"/>
      <c r="L68" s="73">
        <f t="shared" si="18"/>
        <v>940364</v>
      </c>
      <c r="M68" s="75">
        <f t="shared" si="19"/>
        <v>940364</v>
      </c>
      <c r="N68" s="76"/>
      <c r="O68" s="164">
        <v>0.0</v>
      </c>
      <c r="P68" s="164">
        <v>0.0</v>
      </c>
      <c r="Q68" s="164">
        <v>0.0</v>
      </c>
      <c r="R68" s="164">
        <v>0.0</v>
      </c>
      <c r="S68" s="164">
        <v>0.0</v>
      </c>
      <c r="T68" s="164">
        <v>0.0</v>
      </c>
      <c r="U68" s="78">
        <f>(M68)-(O68+P68+Q68+R68+S68+T68)</f>
        <v>940364</v>
      </c>
      <c r="V68" s="4"/>
      <c r="W68" s="4"/>
      <c r="X68" s="4"/>
      <c r="Y68" s="4"/>
      <c r="Z68" s="4"/>
    </row>
    <row r="69" ht="18.0" customHeight="1">
      <c r="A69" s="1"/>
      <c r="B69" s="132" t="s">
        <v>56</v>
      </c>
      <c r="C69" s="133" t="s">
        <v>87</v>
      </c>
      <c r="D69" s="134">
        <v>46359.0</v>
      </c>
      <c r="E69" s="135"/>
      <c r="F69" s="136">
        <v>1669286.95</v>
      </c>
      <c r="G69" s="137"/>
      <c r="H69" s="135">
        <f t="shared" si="17"/>
        <v>1669286.95</v>
      </c>
      <c r="I69" s="137"/>
      <c r="J69" s="137"/>
      <c r="K69" s="137"/>
      <c r="L69" s="135">
        <f t="shared" si="18"/>
        <v>0</v>
      </c>
      <c r="M69" s="138">
        <f t="shared" si="19"/>
        <v>1669286.95</v>
      </c>
      <c r="N69" s="139"/>
      <c r="O69" s="140"/>
      <c r="P69" s="140"/>
      <c r="Q69" s="140"/>
      <c r="R69" s="140"/>
      <c r="S69" s="140"/>
      <c r="T69" s="140"/>
      <c r="U69" s="141"/>
      <c r="V69" s="4"/>
      <c r="W69" s="4"/>
      <c r="X69" s="4"/>
      <c r="Y69" s="4"/>
      <c r="Z69" s="4"/>
    </row>
    <row r="70" ht="18.0" customHeight="1">
      <c r="A70" s="1"/>
      <c r="B70" s="132" t="s">
        <v>59</v>
      </c>
      <c r="C70" s="133" t="s">
        <v>88</v>
      </c>
      <c r="D70" s="134">
        <v>46359.0</v>
      </c>
      <c r="E70" s="135"/>
      <c r="F70" s="137"/>
      <c r="G70" s="137"/>
      <c r="H70" s="135">
        <f t="shared" si="17"/>
        <v>0</v>
      </c>
      <c r="I70" s="137"/>
      <c r="J70" s="136">
        <v>200022.0</v>
      </c>
      <c r="K70" s="137"/>
      <c r="L70" s="135">
        <f t="shared" si="18"/>
        <v>200022</v>
      </c>
      <c r="M70" s="138">
        <f t="shared" si="19"/>
        <v>200022</v>
      </c>
      <c r="N70" s="139"/>
      <c r="O70" s="140"/>
      <c r="P70" s="140"/>
      <c r="Q70" s="140"/>
      <c r="R70" s="140"/>
      <c r="S70" s="140"/>
      <c r="T70" s="140"/>
      <c r="U70" s="141"/>
      <c r="V70" s="4"/>
      <c r="W70" s="4"/>
      <c r="X70" s="4"/>
      <c r="Y70" s="4"/>
      <c r="Z70" s="4"/>
    </row>
    <row r="71" ht="18.0" customHeight="1">
      <c r="A71" s="1"/>
      <c r="B71" s="165" t="s">
        <v>89</v>
      </c>
      <c r="C71" s="80" t="s">
        <v>90</v>
      </c>
      <c r="D71" s="166">
        <v>46385.0</v>
      </c>
      <c r="E71" s="84"/>
      <c r="F71" s="83"/>
      <c r="G71" s="83"/>
      <c r="H71" s="84">
        <f t="shared" si="17"/>
        <v>0</v>
      </c>
      <c r="I71" s="84">
        <v>1600000.0</v>
      </c>
      <c r="J71" s="83"/>
      <c r="K71" s="83"/>
      <c r="L71" s="84">
        <f t="shared" si="18"/>
        <v>1600000</v>
      </c>
      <c r="M71" s="85">
        <f t="shared" si="19"/>
        <v>1600000</v>
      </c>
      <c r="N71" s="86"/>
      <c r="O71" s="87"/>
      <c r="P71" s="87"/>
      <c r="Q71" s="87"/>
      <c r="R71" s="87"/>
      <c r="S71" s="87"/>
      <c r="T71" s="87"/>
      <c r="U71" s="88"/>
      <c r="V71" s="4"/>
      <c r="W71" s="4"/>
      <c r="X71" s="4"/>
      <c r="Y71" s="4"/>
      <c r="Z71" s="4"/>
    </row>
    <row r="72" ht="18.0" customHeight="1">
      <c r="A72" s="1"/>
      <c r="B72" s="132" t="s">
        <v>56</v>
      </c>
      <c r="C72" s="133" t="s">
        <v>91</v>
      </c>
      <c r="D72" s="134">
        <v>46386.0</v>
      </c>
      <c r="E72" s="135"/>
      <c r="F72" s="136">
        <v>4435860.0</v>
      </c>
      <c r="G72" s="137"/>
      <c r="H72" s="135">
        <f t="shared" si="17"/>
        <v>4435860</v>
      </c>
      <c r="I72" s="137"/>
      <c r="J72" s="137"/>
      <c r="K72" s="137"/>
      <c r="L72" s="135">
        <f t="shared" si="18"/>
        <v>0</v>
      </c>
      <c r="M72" s="138">
        <f t="shared" si="19"/>
        <v>4435860</v>
      </c>
      <c r="N72" s="139"/>
      <c r="O72" s="140"/>
      <c r="P72" s="140"/>
      <c r="Q72" s="140"/>
      <c r="R72" s="140"/>
      <c r="S72" s="140"/>
      <c r="T72" s="140"/>
      <c r="U72" s="141"/>
      <c r="V72" s="4"/>
      <c r="W72" s="4"/>
      <c r="X72" s="4"/>
      <c r="Y72" s="4"/>
      <c r="Z72" s="4"/>
    </row>
    <row r="73" ht="18.0" customHeight="1">
      <c r="A73" s="1"/>
      <c r="B73" s="35" t="s">
        <v>56</v>
      </c>
      <c r="C73" s="36" t="s">
        <v>92</v>
      </c>
      <c r="D73" s="37">
        <v>46386.0</v>
      </c>
      <c r="E73" s="38">
        <v>1.311498605E7</v>
      </c>
      <c r="F73" s="68"/>
      <c r="G73" s="68"/>
      <c r="H73" s="39">
        <f t="shared" si="17"/>
        <v>13114986.05</v>
      </c>
      <c r="I73" s="68"/>
      <c r="J73" s="68"/>
      <c r="K73" s="68"/>
      <c r="L73" s="39">
        <f t="shared" si="18"/>
        <v>0</v>
      </c>
      <c r="M73" s="40">
        <f t="shared" si="19"/>
        <v>13114986.05</v>
      </c>
      <c r="N73" s="70"/>
      <c r="O73" s="167">
        <v>1.265266744E7</v>
      </c>
      <c r="P73" s="41">
        <v>0.0</v>
      </c>
      <c r="Q73" s="41">
        <v>0.0</v>
      </c>
      <c r="R73" s="41">
        <v>0.0</v>
      </c>
      <c r="S73" s="167">
        <v>462318.61</v>
      </c>
      <c r="T73" s="41">
        <v>0.0</v>
      </c>
      <c r="U73" s="42">
        <f>(M73)-(O73+P73+Q73+R73+S73+T73)</f>
        <v>0.000000001862645149</v>
      </c>
      <c r="V73" s="4"/>
      <c r="W73" s="4"/>
      <c r="X73" s="4"/>
      <c r="Y73" s="4"/>
      <c r="Z73" s="4"/>
    </row>
    <row r="74" ht="24.75" customHeight="1">
      <c r="A74" s="168"/>
      <c r="B74" s="169" t="s">
        <v>93</v>
      </c>
      <c r="C74" s="17"/>
      <c r="D74" s="18"/>
      <c r="E74" s="170">
        <f t="shared" ref="E74:U74" si="21">SUM(E8:E73)</f>
        <v>167932044.9</v>
      </c>
      <c r="F74" s="170">
        <f t="shared" si="21"/>
        <v>11767915.96</v>
      </c>
      <c r="G74" s="170">
        <f t="shared" si="21"/>
        <v>12967289.98</v>
      </c>
      <c r="H74" s="170">
        <f t="shared" si="21"/>
        <v>190484280.8</v>
      </c>
      <c r="I74" s="170">
        <f t="shared" si="21"/>
        <v>65310976.97</v>
      </c>
      <c r="J74" s="170">
        <f t="shared" si="21"/>
        <v>2660022</v>
      </c>
      <c r="K74" s="170">
        <f t="shared" si="21"/>
        <v>1531942.73</v>
      </c>
      <c r="L74" s="170">
        <f t="shared" si="21"/>
        <v>69502941.7</v>
      </c>
      <c r="M74" s="171">
        <f t="shared" si="21"/>
        <v>260830192.5</v>
      </c>
      <c r="N74" s="172">
        <f t="shared" si="21"/>
        <v>26465087.32</v>
      </c>
      <c r="O74" s="173">
        <f t="shared" si="21"/>
        <v>68555832.9</v>
      </c>
      <c r="P74" s="173">
        <f t="shared" si="21"/>
        <v>5736000</v>
      </c>
      <c r="Q74" s="173">
        <f t="shared" si="21"/>
        <v>133000</v>
      </c>
      <c r="R74" s="173">
        <f t="shared" si="21"/>
        <v>24314978.36</v>
      </c>
      <c r="S74" s="173">
        <f t="shared" si="21"/>
        <v>39133331.62</v>
      </c>
      <c r="T74" s="173">
        <f t="shared" si="21"/>
        <v>1666084.61</v>
      </c>
      <c r="U74" s="173">
        <f t="shared" si="21"/>
        <v>37657494.38</v>
      </c>
      <c r="V74" s="4"/>
      <c r="W74" s="4"/>
      <c r="X74" s="4"/>
      <c r="Y74" s="4"/>
      <c r="Z74" s="4"/>
    </row>
    <row r="75" ht="13.5" customHeight="1">
      <c r="A75" s="1"/>
      <c r="B75" s="174"/>
      <c r="C75" s="175"/>
      <c r="D75" s="176"/>
      <c r="E75" s="177"/>
      <c r="F75" s="175"/>
      <c r="G75" s="178"/>
      <c r="H75" s="178"/>
      <c r="I75" s="178"/>
      <c r="J75" s="178"/>
      <c r="K75" s="178"/>
      <c r="L75" s="178"/>
      <c r="M75" s="179"/>
      <c r="N75" s="179"/>
      <c r="O75" s="180"/>
      <c r="P75" s="181"/>
      <c r="Q75" s="181"/>
      <c r="R75" s="181"/>
      <c r="S75" s="182"/>
      <c r="T75" s="181"/>
      <c r="U75" s="181"/>
      <c r="V75" s="4"/>
      <c r="W75" s="4"/>
      <c r="X75" s="4"/>
      <c r="Y75" s="4"/>
      <c r="Z75" s="4"/>
    </row>
    <row r="76" ht="30.0" customHeight="1">
      <c r="A76" s="1"/>
      <c r="B76" s="183" t="s">
        <v>94</v>
      </c>
      <c r="C76" s="17"/>
      <c r="D76" s="17"/>
      <c r="E76" s="17"/>
      <c r="F76" s="17"/>
      <c r="G76" s="18"/>
      <c r="H76" s="184">
        <f>E74+I74</f>
        <v>233243021.9</v>
      </c>
      <c r="I76" s="18"/>
      <c r="J76" s="185"/>
      <c r="K76" s="186"/>
      <c r="L76" s="186"/>
      <c r="M76" s="187"/>
      <c r="N76" s="181"/>
      <c r="O76" s="182"/>
      <c r="P76" s="188"/>
      <c r="Q76" s="189"/>
      <c r="R76" s="189"/>
      <c r="S76" s="190"/>
      <c r="T76" s="190"/>
      <c r="U76" s="191"/>
      <c r="V76" s="4"/>
      <c r="W76" s="4"/>
      <c r="X76" s="4"/>
      <c r="Y76" s="4"/>
      <c r="Z76" s="4"/>
    </row>
    <row r="77" ht="30.0" customHeight="1">
      <c r="A77" s="1"/>
      <c r="B77" s="183" t="s">
        <v>95</v>
      </c>
      <c r="C77" s="17"/>
      <c r="D77" s="17"/>
      <c r="E77" s="17"/>
      <c r="F77" s="17"/>
      <c r="G77" s="18"/>
      <c r="H77" s="184">
        <f>F74+J74</f>
        <v>14427937.96</v>
      </c>
      <c r="I77" s="18"/>
      <c r="J77" s="185"/>
      <c r="K77" s="192"/>
      <c r="L77" s="193"/>
      <c r="M77" s="193"/>
      <c r="N77" s="194"/>
      <c r="O77" s="187"/>
      <c r="P77" s="188"/>
      <c r="Q77" s="189"/>
      <c r="R77" s="195"/>
      <c r="S77" s="190"/>
      <c r="T77" s="190"/>
      <c r="U77" s="191"/>
      <c r="V77" s="4"/>
      <c r="W77" s="4"/>
      <c r="X77" s="4"/>
      <c r="Y77" s="4"/>
      <c r="Z77" s="4"/>
    </row>
    <row r="78" ht="30.0" customHeight="1">
      <c r="A78" s="1"/>
      <c r="B78" s="183" t="s">
        <v>96</v>
      </c>
      <c r="C78" s="17"/>
      <c r="D78" s="17"/>
      <c r="E78" s="17"/>
      <c r="F78" s="17"/>
      <c r="G78" s="18"/>
      <c r="H78" s="184">
        <f>G74+K74</f>
        <v>14499232.71</v>
      </c>
      <c r="I78" s="18"/>
      <c r="J78" s="185"/>
      <c r="K78" s="196"/>
      <c r="L78" s="196"/>
      <c r="M78" s="197"/>
      <c r="N78" s="198"/>
      <c r="O78" s="181"/>
      <c r="P78" s="199"/>
      <c r="Q78" s="191"/>
      <c r="R78" s="200"/>
      <c r="S78" s="201" t="s">
        <v>97</v>
      </c>
      <c r="T78" s="202"/>
      <c r="U78" s="191"/>
      <c r="V78" s="4"/>
      <c r="W78" s="4"/>
      <c r="X78" s="4"/>
      <c r="Y78" s="4"/>
      <c r="Z78" s="4"/>
    </row>
    <row r="79" ht="30.0" customHeight="1">
      <c r="A79" s="1"/>
      <c r="B79" s="183" t="s">
        <v>98</v>
      </c>
      <c r="C79" s="17"/>
      <c r="D79" s="17"/>
      <c r="E79" s="17"/>
      <c r="F79" s="17"/>
      <c r="G79" s="18"/>
      <c r="H79" s="184">
        <f>H77+H78+H76</f>
        <v>262170192.5</v>
      </c>
      <c r="I79" s="18"/>
      <c r="J79" s="185"/>
      <c r="K79" s="187"/>
      <c r="L79" s="203"/>
      <c r="M79" s="196"/>
      <c r="N79" s="187"/>
      <c r="O79" s="181"/>
      <c r="P79" s="199"/>
      <c r="Q79" s="191"/>
      <c r="R79" s="200"/>
      <c r="S79" s="204"/>
      <c r="T79" s="205" t="s">
        <v>99</v>
      </c>
      <c r="U79" s="191"/>
      <c r="V79" s="4"/>
      <c r="W79" s="4"/>
      <c r="X79" s="4"/>
      <c r="Y79" s="4"/>
      <c r="Z79" s="4"/>
    </row>
    <row r="80" ht="30.0" customHeight="1">
      <c r="A80" s="1"/>
      <c r="B80" s="183" t="s">
        <v>100</v>
      </c>
      <c r="C80" s="17"/>
      <c r="D80" s="17"/>
      <c r="E80" s="17"/>
      <c r="F80" s="17"/>
      <c r="G80" s="18"/>
      <c r="H80" s="184">
        <v>7.5E8</v>
      </c>
      <c r="I80" s="18"/>
      <c r="J80" s="181"/>
      <c r="K80" s="181"/>
      <c r="L80" s="206"/>
      <c r="M80" s="182"/>
      <c r="N80" s="187"/>
      <c r="O80" s="181"/>
      <c r="P80" s="199"/>
      <c r="Q80" s="191"/>
      <c r="R80" s="200"/>
      <c r="S80" s="207"/>
      <c r="T80" s="208" t="s">
        <v>101</v>
      </c>
      <c r="U80" s="191"/>
      <c r="V80" s="4"/>
      <c r="W80" s="4"/>
      <c r="X80" s="4"/>
      <c r="Y80" s="4"/>
      <c r="Z80" s="4"/>
    </row>
    <row r="81" ht="30.0" customHeight="1">
      <c r="A81" s="1"/>
      <c r="B81" s="183" t="s">
        <v>102</v>
      </c>
      <c r="C81" s="17"/>
      <c r="D81" s="17"/>
      <c r="E81" s="17"/>
      <c r="F81" s="17"/>
      <c r="G81" s="18"/>
      <c r="H81" s="209">
        <f>H80*0.4</f>
        <v>300000000</v>
      </c>
      <c r="I81" s="210"/>
      <c r="J81" s="181"/>
      <c r="K81" s="181"/>
      <c r="L81" s="211"/>
      <c r="M81" s="196"/>
      <c r="N81" s="181"/>
      <c r="O81" s="181"/>
      <c r="P81" s="199"/>
      <c r="Q81" s="191"/>
      <c r="R81" s="200"/>
      <c r="S81" s="212"/>
      <c r="T81" s="205" t="s">
        <v>103</v>
      </c>
      <c r="U81" s="191"/>
      <c r="V81" s="4"/>
      <c r="W81" s="4"/>
      <c r="X81" s="4"/>
      <c r="Y81" s="4"/>
      <c r="Z81" s="4"/>
    </row>
    <row r="82" ht="30.0" customHeight="1">
      <c r="A82" s="1"/>
      <c r="B82" s="183" t="s">
        <v>104</v>
      </c>
      <c r="C82" s="17"/>
      <c r="D82" s="17"/>
      <c r="E82" s="17"/>
      <c r="F82" s="17"/>
      <c r="G82" s="18"/>
      <c r="H82" s="213">
        <f>U74</f>
        <v>37657494.38</v>
      </c>
      <c r="I82" s="18"/>
      <c r="J82" s="181"/>
      <c r="K82" s="181"/>
      <c r="L82" s="181"/>
      <c r="M82" s="181"/>
      <c r="N82" s="181"/>
      <c r="O82" s="181"/>
      <c r="P82" s="199"/>
      <c r="Q82" s="191"/>
      <c r="R82" s="191"/>
      <c r="S82" s="214"/>
      <c r="T82" s="205" t="s">
        <v>105</v>
      </c>
      <c r="U82" s="191"/>
      <c r="V82" s="4"/>
      <c r="W82" s="4"/>
      <c r="X82" s="4"/>
      <c r="Y82" s="4"/>
      <c r="Z82" s="4"/>
    </row>
    <row r="83" ht="30.0" customHeight="1">
      <c r="A83" s="1"/>
      <c r="B83" s="215" t="s">
        <v>106</v>
      </c>
      <c r="C83" s="17"/>
      <c r="D83" s="17"/>
      <c r="E83" s="17"/>
      <c r="F83" s="17"/>
      <c r="G83" s="18"/>
      <c r="H83" s="216">
        <f>H82/H80</f>
        <v>0.05020999251</v>
      </c>
      <c r="I83" s="18"/>
      <c r="J83" s="217"/>
      <c r="K83" s="181"/>
      <c r="L83" s="181"/>
      <c r="M83" s="181"/>
      <c r="N83" s="181"/>
      <c r="O83" s="181"/>
      <c r="P83" s="199"/>
      <c r="Q83" s="191"/>
      <c r="R83" s="191"/>
      <c r="S83" s="218"/>
      <c r="T83" s="205" t="s">
        <v>107</v>
      </c>
      <c r="U83" s="191"/>
      <c r="V83" s="4"/>
      <c r="W83" s="4"/>
      <c r="X83" s="4"/>
      <c r="Y83" s="4"/>
      <c r="Z83" s="4"/>
    </row>
    <row r="84" ht="30.0" customHeight="1">
      <c r="A84" s="1"/>
      <c r="B84" s="215" t="s">
        <v>108</v>
      </c>
      <c r="C84" s="17"/>
      <c r="D84" s="17"/>
      <c r="E84" s="17"/>
      <c r="F84" s="17"/>
      <c r="G84" s="18"/>
      <c r="H84" s="219">
        <f>H81-H82</f>
        <v>262342505.6</v>
      </c>
      <c r="I84" s="18"/>
      <c r="J84" s="181"/>
      <c r="K84" s="181"/>
      <c r="L84" s="181"/>
      <c r="M84" s="181"/>
      <c r="N84" s="181"/>
      <c r="O84" s="181"/>
      <c r="P84" s="199"/>
      <c r="Q84" s="191"/>
      <c r="R84" s="191"/>
      <c r="S84" s="220"/>
      <c r="T84" s="205" t="s">
        <v>109</v>
      </c>
      <c r="U84" s="191"/>
      <c r="V84" s="4"/>
      <c r="W84" s="4"/>
      <c r="X84" s="4"/>
      <c r="Y84" s="4"/>
      <c r="Z84" s="4"/>
    </row>
    <row r="85" ht="14.25" customHeight="1">
      <c r="A85" s="4"/>
      <c r="B85" s="4"/>
      <c r="C85" s="4"/>
      <c r="D85" s="221"/>
      <c r="E85" s="4"/>
      <c r="F85" s="4"/>
      <c r="G85" s="222"/>
      <c r="H85" s="4"/>
      <c r="I85" s="4"/>
      <c r="J85" s="4"/>
      <c r="K85" s="4"/>
      <c r="L85" s="4"/>
      <c r="M85" s="4"/>
      <c r="N85" s="4"/>
      <c r="O85" s="4"/>
      <c r="P85" s="4"/>
      <c r="Q85" s="223"/>
      <c r="R85" s="223"/>
      <c r="S85" s="191"/>
      <c r="T85" s="191"/>
      <c r="U85" s="223"/>
      <c r="V85" s="4"/>
      <c r="W85" s="4"/>
      <c r="X85" s="4"/>
      <c r="Y85" s="4"/>
      <c r="Z85" s="4"/>
    </row>
    <row r="86" ht="14.25" customHeight="1">
      <c r="A86" s="4"/>
      <c r="B86" s="4"/>
      <c r="C86" s="4"/>
      <c r="D86" s="221"/>
      <c r="E86" s="4"/>
      <c r="F86" s="4"/>
      <c r="G86" s="222"/>
      <c r="H86" s="4"/>
      <c r="I86" s="4"/>
      <c r="J86" s="4"/>
      <c r="K86" s="4"/>
      <c r="L86" s="4"/>
      <c r="M86" s="4"/>
      <c r="N86" s="4"/>
      <c r="O86" s="4"/>
      <c r="P86" s="4"/>
      <c r="Q86" s="223"/>
      <c r="R86" s="223"/>
      <c r="S86" s="191"/>
      <c r="T86" s="191"/>
      <c r="U86" s="223"/>
      <c r="V86" s="4"/>
      <c r="W86" s="4"/>
      <c r="X86" s="4"/>
      <c r="Y86" s="4"/>
      <c r="Z86" s="4"/>
    </row>
    <row r="87" ht="14.25" customHeight="1">
      <c r="A87" s="4"/>
      <c r="B87" s="4"/>
      <c r="C87" s="4"/>
      <c r="D87" s="221"/>
      <c r="E87" s="4"/>
      <c r="F87" s="4"/>
      <c r="G87" s="222"/>
      <c r="H87" s="4"/>
      <c r="I87" s="4"/>
      <c r="J87" s="4"/>
      <c r="K87" s="4"/>
      <c r="L87" s="4"/>
      <c r="M87" s="4"/>
      <c r="N87" s="4"/>
      <c r="O87" s="4"/>
      <c r="P87" s="4"/>
      <c r="Q87" s="223"/>
      <c r="R87" s="223"/>
      <c r="S87" s="223"/>
      <c r="T87" s="223"/>
      <c r="U87" s="223"/>
      <c r="V87" s="4"/>
      <c r="W87" s="4"/>
      <c r="X87" s="4"/>
      <c r="Y87" s="4"/>
      <c r="Z87" s="4"/>
    </row>
    <row r="88" ht="14.25" customHeight="1">
      <c r="A88" s="4"/>
      <c r="B88" s="4"/>
      <c r="C88" s="4"/>
      <c r="D88" s="221"/>
      <c r="E88" s="4"/>
      <c r="F88" s="4"/>
      <c r="G88" s="222"/>
      <c r="H88" s="4"/>
      <c r="I88" s="4"/>
      <c r="J88" s="4"/>
      <c r="K88" s="4"/>
      <c r="L88" s="4"/>
      <c r="M88" s="4"/>
      <c r="N88" s="4"/>
      <c r="O88" s="4"/>
      <c r="P88" s="4"/>
      <c r="Q88" s="223"/>
      <c r="R88" s="223"/>
      <c r="S88" s="223"/>
      <c r="T88" s="223"/>
      <c r="U88" s="223"/>
      <c r="V88" s="4"/>
      <c r="W88" s="4"/>
      <c r="X88" s="4"/>
      <c r="Y88" s="4"/>
      <c r="Z88" s="4"/>
    </row>
    <row r="89" ht="14.25" customHeight="1">
      <c r="A89" s="4"/>
      <c r="B89" s="4"/>
      <c r="C89" s="4"/>
      <c r="D89" s="221"/>
      <c r="E89" s="4"/>
      <c r="F89" s="4"/>
      <c r="G89" s="222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223"/>
      <c r="T89" s="223"/>
      <c r="U89" s="4"/>
      <c r="V89" s="4"/>
      <c r="W89" s="4"/>
      <c r="X89" s="4"/>
      <c r="Y89" s="4"/>
      <c r="Z89" s="4"/>
    </row>
    <row r="90" ht="14.25" customHeight="1">
      <c r="A90" s="4"/>
      <c r="B90" s="4"/>
      <c r="C90" s="4"/>
      <c r="D90" s="221"/>
      <c r="E90" s="4"/>
      <c r="F90" s="4"/>
      <c r="G90" s="222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223"/>
      <c r="T90" s="223"/>
      <c r="U90" s="4"/>
      <c r="V90" s="4"/>
      <c r="W90" s="4"/>
      <c r="X90" s="4"/>
      <c r="Y90" s="4"/>
      <c r="Z90" s="4"/>
    </row>
    <row r="91" ht="14.25" customHeight="1">
      <c r="A91" s="4"/>
      <c r="B91" s="4"/>
      <c r="C91" s="4"/>
      <c r="D91" s="221"/>
      <c r="E91" s="4"/>
      <c r="F91" s="4"/>
      <c r="G91" s="222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4.25" customHeight="1">
      <c r="A92" s="4"/>
      <c r="B92" s="4"/>
      <c r="C92" s="4"/>
      <c r="D92" s="221"/>
      <c r="E92" s="4"/>
      <c r="F92" s="4"/>
      <c r="G92" s="222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4.25" customHeight="1">
      <c r="A93" s="4"/>
      <c r="B93" s="4"/>
      <c r="C93" s="4"/>
      <c r="D93" s="221"/>
      <c r="E93" s="4"/>
      <c r="F93" s="4"/>
      <c r="G93" s="222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4.25" customHeight="1">
      <c r="A94" s="4"/>
      <c r="B94" s="4"/>
      <c r="C94" s="4"/>
      <c r="D94" s="221"/>
      <c r="E94" s="4"/>
      <c r="F94" s="4"/>
      <c r="G94" s="222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4.25" customHeight="1">
      <c r="A95" s="4"/>
      <c r="B95" s="4"/>
      <c r="C95" s="4"/>
      <c r="D95" s="221"/>
      <c r="E95" s="4"/>
      <c r="F95" s="4"/>
      <c r="G95" s="222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4.25" customHeight="1">
      <c r="A96" s="4"/>
      <c r="B96" s="4"/>
      <c r="C96" s="4"/>
      <c r="D96" s="221"/>
      <c r="E96" s="4"/>
      <c r="F96" s="4"/>
      <c r="G96" s="222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4.25" customHeight="1">
      <c r="A97" s="4"/>
      <c r="B97" s="4"/>
      <c r="C97" s="4"/>
      <c r="D97" s="221"/>
      <c r="E97" s="4"/>
      <c r="F97" s="4"/>
      <c r="G97" s="222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4.25" customHeight="1">
      <c r="A98" s="4"/>
      <c r="B98" s="4"/>
      <c r="C98" s="4"/>
      <c r="D98" s="221"/>
      <c r="E98" s="4"/>
      <c r="F98" s="4"/>
      <c r="G98" s="222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4.25" customHeight="1">
      <c r="A99" s="4"/>
      <c r="B99" s="4"/>
      <c r="C99" s="4"/>
      <c r="D99" s="221"/>
      <c r="E99" s="4"/>
      <c r="F99" s="4"/>
      <c r="G99" s="222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4.25" customHeight="1">
      <c r="A100" s="4"/>
      <c r="B100" s="4"/>
      <c r="C100" s="4"/>
      <c r="D100" s="221"/>
      <c r="E100" s="4"/>
      <c r="F100" s="4"/>
      <c r="G100" s="222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4.25" customHeight="1">
      <c r="A101" s="4"/>
      <c r="B101" s="4"/>
      <c r="C101" s="4"/>
      <c r="D101" s="221"/>
      <c r="E101" s="4"/>
      <c r="F101" s="4"/>
      <c r="G101" s="222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4.25" customHeight="1">
      <c r="A102" s="4"/>
      <c r="B102" s="4"/>
      <c r="C102" s="4"/>
      <c r="D102" s="221"/>
      <c r="E102" s="4"/>
      <c r="F102" s="4"/>
      <c r="G102" s="222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4.25" customHeight="1">
      <c r="A103" s="4"/>
      <c r="B103" s="4"/>
      <c r="C103" s="4"/>
      <c r="D103" s="221"/>
      <c r="E103" s="4"/>
      <c r="F103" s="4"/>
      <c r="G103" s="222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4.25" customHeight="1">
      <c r="A104" s="4"/>
      <c r="B104" s="4"/>
      <c r="C104" s="4"/>
      <c r="D104" s="221"/>
      <c r="E104" s="4"/>
      <c r="F104" s="4"/>
      <c r="G104" s="222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4.25" customHeight="1">
      <c r="A105" s="4"/>
      <c r="B105" s="4"/>
      <c r="C105" s="4"/>
      <c r="D105" s="221"/>
      <c r="E105" s="4"/>
      <c r="F105" s="4"/>
      <c r="G105" s="222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4.25" customHeight="1">
      <c r="A106" s="4"/>
      <c r="B106" s="4"/>
      <c r="C106" s="4"/>
      <c r="D106" s="221"/>
      <c r="E106" s="4"/>
      <c r="F106" s="4"/>
      <c r="G106" s="222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4.25" customHeight="1">
      <c r="A107" s="4"/>
      <c r="B107" s="4"/>
      <c r="C107" s="4"/>
      <c r="D107" s="221"/>
      <c r="E107" s="4"/>
      <c r="F107" s="4"/>
      <c r="G107" s="222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4.25" customHeight="1">
      <c r="A108" s="4"/>
      <c r="B108" s="4"/>
      <c r="C108" s="4"/>
      <c r="D108" s="221"/>
      <c r="E108" s="4"/>
      <c r="F108" s="4"/>
      <c r="G108" s="222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4.25" customHeight="1">
      <c r="A109" s="4"/>
      <c r="B109" s="4"/>
      <c r="C109" s="4"/>
      <c r="D109" s="221"/>
      <c r="E109" s="4"/>
      <c r="F109" s="4"/>
      <c r="G109" s="222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4.25" customHeight="1">
      <c r="A110" s="4"/>
      <c r="B110" s="4"/>
      <c r="C110" s="4"/>
      <c r="D110" s="221"/>
      <c r="E110" s="4"/>
      <c r="F110" s="4"/>
      <c r="G110" s="222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4.25" customHeight="1">
      <c r="A111" s="4"/>
      <c r="B111" s="4"/>
      <c r="C111" s="4"/>
      <c r="D111" s="221"/>
      <c r="E111" s="4"/>
      <c r="F111" s="4"/>
      <c r="G111" s="222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4.25" customHeight="1">
      <c r="A112" s="4"/>
      <c r="B112" s="4"/>
      <c r="C112" s="4"/>
      <c r="D112" s="221"/>
      <c r="E112" s="4"/>
      <c r="F112" s="4"/>
      <c r="G112" s="222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4.25" customHeight="1">
      <c r="A113" s="4"/>
      <c r="B113" s="4"/>
      <c r="C113" s="4"/>
      <c r="D113" s="221"/>
      <c r="E113" s="4"/>
      <c r="F113" s="4"/>
      <c r="G113" s="222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4.25" customHeight="1">
      <c r="A114" s="4"/>
      <c r="B114" s="4"/>
      <c r="C114" s="4"/>
      <c r="D114" s="221"/>
      <c r="E114" s="4"/>
      <c r="F114" s="4"/>
      <c r="G114" s="222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4.25" customHeight="1">
      <c r="A115" s="4"/>
      <c r="B115" s="4"/>
      <c r="C115" s="4"/>
      <c r="D115" s="221"/>
      <c r="E115" s="4"/>
      <c r="F115" s="4"/>
      <c r="G115" s="222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4.25" customHeight="1">
      <c r="A116" s="4"/>
      <c r="B116" s="4"/>
      <c r="C116" s="4"/>
      <c r="D116" s="221"/>
      <c r="E116" s="4"/>
      <c r="F116" s="4"/>
      <c r="G116" s="222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4.25" customHeight="1">
      <c r="A117" s="4"/>
      <c r="B117" s="4"/>
      <c r="C117" s="4"/>
      <c r="D117" s="221"/>
      <c r="E117" s="4"/>
      <c r="F117" s="4"/>
      <c r="G117" s="222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4.25" customHeight="1">
      <c r="A118" s="4"/>
      <c r="B118" s="4"/>
      <c r="C118" s="4"/>
      <c r="D118" s="221"/>
      <c r="E118" s="4"/>
      <c r="F118" s="4"/>
      <c r="G118" s="222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4.25" customHeight="1">
      <c r="A119" s="4"/>
      <c r="B119" s="4"/>
      <c r="C119" s="4"/>
      <c r="D119" s="221"/>
      <c r="E119" s="4"/>
      <c r="F119" s="4"/>
      <c r="G119" s="222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4.25" customHeight="1">
      <c r="A120" s="4"/>
      <c r="B120" s="4"/>
      <c r="C120" s="4"/>
      <c r="D120" s="221"/>
      <c r="E120" s="4"/>
      <c r="F120" s="4"/>
      <c r="G120" s="222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4.25" customHeight="1">
      <c r="A121" s="4"/>
      <c r="B121" s="4"/>
      <c r="C121" s="4"/>
      <c r="D121" s="221"/>
      <c r="E121" s="4"/>
      <c r="F121" s="4"/>
      <c r="G121" s="222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4.25" customHeight="1">
      <c r="A122" s="4"/>
      <c r="B122" s="4"/>
      <c r="C122" s="4"/>
      <c r="D122" s="221"/>
      <c r="E122" s="4"/>
      <c r="F122" s="4"/>
      <c r="G122" s="222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4.25" customHeight="1">
      <c r="A123" s="4"/>
      <c r="B123" s="4"/>
      <c r="C123" s="4"/>
      <c r="D123" s="221"/>
      <c r="E123" s="4"/>
      <c r="F123" s="4"/>
      <c r="G123" s="222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4.25" customHeight="1">
      <c r="A124" s="4"/>
      <c r="B124" s="4"/>
      <c r="C124" s="4"/>
      <c r="D124" s="221"/>
      <c r="E124" s="4"/>
      <c r="F124" s="4"/>
      <c r="G124" s="222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4.25" customHeight="1">
      <c r="A125" s="4"/>
      <c r="B125" s="4"/>
      <c r="C125" s="4"/>
      <c r="D125" s="221"/>
      <c r="E125" s="4"/>
      <c r="F125" s="4"/>
      <c r="G125" s="222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4.25" customHeight="1">
      <c r="A126" s="4"/>
      <c r="B126" s="4"/>
      <c r="C126" s="4"/>
      <c r="D126" s="221"/>
      <c r="E126" s="4"/>
      <c r="F126" s="4"/>
      <c r="G126" s="222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4.25" customHeight="1">
      <c r="A127" s="4"/>
      <c r="B127" s="4"/>
      <c r="C127" s="4"/>
      <c r="D127" s="221"/>
      <c r="E127" s="4"/>
      <c r="F127" s="4"/>
      <c r="G127" s="222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4.25" customHeight="1">
      <c r="A128" s="4"/>
      <c r="B128" s="4"/>
      <c r="C128" s="4"/>
      <c r="D128" s="221"/>
      <c r="E128" s="4"/>
      <c r="F128" s="4"/>
      <c r="G128" s="222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4.25" customHeight="1">
      <c r="A129" s="4"/>
      <c r="B129" s="4"/>
      <c r="C129" s="4"/>
      <c r="D129" s="221"/>
      <c r="E129" s="4"/>
      <c r="F129" s="4"/>
      <c r="G129" s="222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4.25" customHeight="1">
      <c r="A130" s="4"/>
      <c r="B130" s="4"/>
      <c r="C130" s="4"/>
      <c r="D130" s="221"/>
      <c r="E130" s="4"/>
      <c r="F130" s="4"/>
      <c r="G130" s="222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4.25" customHeight="1">
      <c r="A131" s="4"/>
      <c r="B131" s="4"/>
      <c r="C131" s="4"/>
      <c r="D131" s="221"/>
      <c r="E131" s="4"/>
      <c r="F131" s="4"/>
      <c r="G131" s="222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4.25" customHeight="1">
      <c r="A132" s="4"/>
      <c r="B132" s="4"/>
      <c r="C132" s="4"/>
      <c r="D132" s="221"/>
      <c r="E132" s="4"/>
      <c r="F132" s="4"/>
      <c r="G132" s="222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4.25" customHeight="1">
      <c r="A133" s="4"/>
      <c r="B133" s="4"/>
      <c r="C133" s="4"/>
      <c r="D133" s="221"/>
      <c r="E133" s="4"/>
      <c r="F133" s="4"/>
      <c r="G133" s="222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4.25" customHeight="1">
      <c r="A134" s="4"/>
      <c r="B134" s="4"/>
      <c r="C134" s="4"/>
      <c r="D134" s="221"/>
      <c r="E134" s="4"/>
      <c r="F134" s="4"/>
      <c r="G134" s="222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4.25" customHeight="1">
      <c r="A135" s="4"/>
      <c r="B135" s="4"/>
      <c r="C135" s="4"/>
      <c r="D135" s="221"/>
      <c r="E135" s="4"/>
      <c r="F135" s="4"/>
      <c r="G135" s="222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4.25" customHeight="1">
      <c r="A136" s="4"/>
      <c r="B136" s="4"/>
      <c r="C136" s="4"/>
      <c r="D136" s="221"/>
      <c r="E136" s="4"/>
      <c r="F136" s="4"/>
      <c r="G136" s="222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4.25" customHeight="1">
      <c r="A137" s="4"/>
      <c r="B137" s="4"/>
      <c r="C137" s="4"/>
      <c r="D137" s="221"/>
      <c r="E137" s="4"/>
      <c r="F137" s="4"/>
      <c r="G137" s="222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customHeight="1">
      <c r="A138" s="4"/>
      <c r="B138" s="4"/>
      <c r="C138" s="4"/>
      <c r="D138" s="221"/>
      <c r="E138" s="4"/>
      <c r="F138" s="4"/>
      <c r="G138" s="222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4.25" customHeight="1">
      <c r="A139" s="4"/>
      <c r="B139" s="4"/>
      <c r="C139" s="4"/>
      <c r="D139" s="221"/>
      <c r="E139" s="4"/>
      <c r="F139" s="4"/>
      <c r="G139" s="222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4.25" customHeight="1">
      <c r="A140" s="4"/>
      <c r="B140" s="4"/>
      <c r="C140" s="4"/>
      <c r="D140" s="221"/>
      <c r="E140" s="4"/>
      <c r="F140" s="4"/>
      <c r="G140" s="222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4.25" customHeight="1">
      <c r="A141" s="4"/>
      <c r="B141" s="4"/>
      <c r="C141" s="4"/>
      <c r="D141" s="221"/>
      <c r="E141" s="4"/>
      <c r="F141" s="4"/>
      <c r="G141" s="222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4.25" customHeight="1">
      <c r="A142" s="4"/>
      <c r="B142" s="4"/>
      <c r="C142" s="4"/>
      <c r="D142" s="221"/>
      <c r="E142" s="4"/>
      <c r="F142" s="4"/>
      <c r="G142" s="222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4.25" customHeight="1">
      <c r="A143" s="4"/>
      <c r="B143" s="4"/>
      <c r="C143" s="4"/>
      <c r="D143" s="221"/>
      <c r="E143" s="4"/>
      <c r="F143" s="4"/>
      <c r="G143" s="222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4.25" customHeight="1">
      <c r="A144" s="4"/>
      <c r="B144" s="4"/>
      <c r="C144" s="4"/>
      <c r="D144" s="221"/>
      <c r="E144" s="4"/>
      <c r="F144" s="4"/>
      <c r="G144" s="222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4.25" customHeight="1">
      <c r="A145" s="4"/>
      <c r="B145" s="4"/>
      <c r="C145" s="4"/>
      <c r="D145" s="221"/>
      <c r="E145" s="4"/>
      <c r="F145" s="4"/>
      <c r="G145" s="222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4.25" customHeight="1">
      <c r="A146" s="4"/>
      <c r="B146" s="4"/>
      <c r="C146" s="4"/>
      <c r="D146" s="221"/>
      <c r="E146" s="4"/>
      <c r="F146" s="4"/>
      <c r="G146" s="222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4.25" customHeight="1">
      <c r="A147" s="4"/>
      <c r="B147" s="4"/>
      <c r="C147" s="4"/>
      <c r="D147" s="221"/>
      <c r="E147" s="4"/>
      <c r="F147" s="4"/>
      <c r="G147" s="222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4.25" customHeight="1">
      <c r="A148" s="4"/>
      <c r="B148" s="4"/>
      <c r="C148" s="4"/>
      <c r="D148" s="221"/>
      <c r="E148" s="4"/>
      <c r="F148" s="4"/>
      <c r="G148" s="222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4.25" customHeight="1">
      <c r="A149" s="4"/>
      <c r="B149" s="4"/>
      <c r="C149" s="4"/>
      <c r="D149" s="221"/>
      <c r="E149" s="4"/>
      <c r="F149" s="4"/>
      <c r="G149" s="222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4.25" customHeight="1">
      <c r="A150" s="4"/>
      <c r="B150" s="4"/>
      <c r="C150" s="4"/>
      <c r="D150" s="221"/>
      <c r="E150" s="4"/>
      <c r="F150" s="4"/>
      <c r="G150" s="222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4.25" customHeight="1">
      <c r="A151" s="4"/>
      <c r="B151" s="4"/>
      <c r="C151" s="4"/>
      <c r="D151" s="221"/>
      <c r="E151" s="4"/>
      <c r="F151" s="4"/>
      <c r="G151" s="222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4.25" customHeight="1">
      <c r="A152" s="4"/>
      <c r="B152" s="4"/>
      <c r="C152" s="4"/>
      <c r="D152" s="221"/>
      <c r="E152" s="4"/>
      <c r="F152" s="4"/>
      <c r="G152" s="222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4.25" customHeight="1">
      <c r="A153" s="4"/>
      <c r="B153" s="4"/>
      <c r="C153" s="4"/>
      <c r="D153" s="221"/>
      <c r="E153" s="4"/>
      <c r="F153" s="4"/>
      <c r="G153" s="222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4.25" customHeight="1">
      <c r="A154" s="4"/>
      <c r="B154" s="4"/>
      <c r="C154" s="4"/>
      <c r="D154" s="221"/>
      <c r="E154" s="4"/>
      <c r="F154" s="4"/>
      <c r="G154" s="222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4.25" customHeight="1">
      <c r="A155" s="4"/>
      <c r="B155" s="4"/>
      <c r="C155" s="4"/>
      <c r="D155" s="221"/>
      <c r="E155" s="4"/>
      <c r="F155" s="4"/>
      <c r="G155" s="222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4.25" customHeight="1">
      <c r="A156" s="4"/>
      <c r="B156" s="4"/>
      <c r="C156" s="4"/>
      <c r="D156" s="221"/>
      <c r="E156" s="4"/>
      <c r="F156" s="4"/>
      <c r="G156" s="222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4.25" customHeight="1">
      <c r="A157" s="4"/>
      <c r="B157" s="4"/>
      <c r="C157" s="4"/>
      <c r="D157" s="221"/>
      <c r="E157" s="4"/>
      <c r="F157" s="4"/>
      <c r="G157" s="222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4.25" customHeight="1">
      <c r="A158" s="4"/>
      <c r="B158" s="4"/>
      <c r="C158" s="4"/>
      <c r="D158" s="221"/>
      <c r="E158" s="4"/>
      <c r="F158" s="4"/>
      <c r="G158" s="222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4.25" customHeight="1">
      <c r="A159" s="4"/>
      <c r="B159" s="4"/>
      <c r="C159" s="4"/>
      <c r="D159" s="221"/>
      <c r="E159" s="4"/>
      <c r="F159" s="4"/>
      <c r="G159" s="222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4.25" customHeight="1">
      <c r="A160" s="4"/>
      <c r="B160" s="4"/>
      <c r="C160" s="4"/>
      <c r="D160" s="221"/>
      <c r="E160" s="4"/>
      <c r="F160" s="4"/>
      <c r="G160" s="222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4.25" customHeight="1">
      <c r="A161" s="4"/>
      <c r="B161" s="4"/>
      <c r="C161" s="4"/>
      <c r="D161" s="221"/>
      <c r="E161" s="4"/>
      <c r="F161" s="4"/>
      <c r="G161" s="222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4.25" customHeight="1">
      <c r="A162" s="4"/>
      <c r="B162" s="4"/>
      <c r="C162" s="4"/>
      <c r="D162" s="221"/>
      <c r="E162" s="4"/>
      <c r="F162" s="4"/>
      <c r="G162" s="222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4.25" customHeight="1">
      <c r="A163" s="4"/>
      <c r="B163" s="4"/>
      <c r="C163" s="4"/>
      <c r="D163" s="221"/>
      <c r="E163" s="4"/>
      <c r="F163" s="4"/>
      <c r="G163" s="222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4.25" customHeight="1">
      <c r="A164" s="4"/>
      <c r="B164" s="4"/>
      <c r="C164" s="4"/>
      <c r="D164" s="221"/>
      <c r="E164" s="4"/>
      <c r="F164" s="4"/>
      <c r="G164" s="222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4.25" customHeight="1">
      <c r="A165" s="4"/>
      <c r="B165" s="4"/>
      <c r="C165" s="4"/>
      <c r="D165" s="221"/>
      <c r="E165" s="4"/>
      <c r="F165" s="4"/>
      <c r="G165" s="222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4.25" customHeight="1">
      <c r="A166" s="4"/>
      <c r="B166" s="4"/>
      <c r="C166" s="4"/>
      <c r="D166" s="221"/>
      <c r="E166" s="4"/>
      <c r="F166" s="4"/>
      <c r="G166" s="222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4.25" customHeight="1">
      <c r="A167" s="4"/>
      <c r="B167" s="4"/>
      <c r="C167" s="4"/>
      <c r="D167" s="221"/>
      <c r="E167" s="4"/>
      <c r="F167" s="4"/>
      <c r="G167" s="222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4.25" customHeight="1">
      <c r="A168" s="4"/>
      <c r="B168" s="4"/>
      <c r="C168" s="4"/>
      <c r="D168" s="221"/>
      <c r="E168" s="4"/>
      <c r="F168" s="4"/>
      <c r="G168" s="222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4.25" customHeight="1">
      <c r="A169" s="4"/>
      <c r="B169" s="4"/>
      <c r="C169" s="4"/>
      <c r="D169" s="221"/>
      <c r="E169" s="4"/>
      <c r="F169" s="4"/>
      <c r="G169" s="222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4.25" customHeight="1">
      <c r="A170" s="4"/>
      <c r="B170" s="4"/>
      <c r="C170" s="4"/>
      <c r="D170" s="221"/>
      <c r="E170" s="4"/>
      <c r="F170" s="4"/>
      <c r="G170" s="222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4.25" customHeight="1">
      <c r="A171" s="4"/>
      <c r="B171" s="4"/>
      <c r="C171" s="4"/>
      <c r="D171" s="221"/>
      <c r="E171" s="4"/>
      <c r="F171" s="4"/>
      <c r="G171" s="222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4.25" customHeight="1">
      <c r="A172" s="4"/>
      <c r="B172" s="4"/>
      <c r="C172" s="4"/>
      <c r="D172" s="221"/>
      <c r="E172" s="4"/>
      <c r="F172" s="4"/>
      <c r="G172" s="222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4.25" customHeight="1">
      <c r="A173" s="4"/>
      <c r="B173" s="4"/>
      <c r="C173" s="4"/>
      <c r="D173" s="221"/>
      <c r="E173" s="4"/>
      <c r="F173" s="4"/>
      <c r="G173" s="222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4.25" customHeight="1">
      <c r="A174" s="4"/>
      <c r="B174" s="4"/>
      <c r="C174" s="4"/>
      <c r="D174" s="221"/>
      <c r="E174" s="4"/>
      <c r="F174" s="4"/>
      <c r="G174" s="222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4.25" customHeight="1">
      <c r="A175" s="4"/>
      <c r="B175" s="4"/>
      <c r="C175" s="4"/>
      <c r="D175" s="221"/>
      <c r="E175" s="4"/>
      <c r="F175" s="4"/>
      <c r="G175" s="222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4.25" customHeight="1">
      <c r="A176" s="4"/>
      <c r="B176" s="4"/>
      <c r="C176" s="4"/>
      <c r="D176" s="221"/>
      <c r="E176" s="4"/>
      <c r="F176" s="4"/>
      <c r="G176" s="222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4.25" customHeight="1">
      <c r="A177" s="4"/>
      <c r="B177" s="4"/>
      <c r="C177" s="4"/>
      <c r="D177" s="221"/>
      <c r="E177" s="4"/>
      <c r="F177" s="4"/>
      <c r="G177" s="222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4.25" customHeight="1">
      <c r="A178" s="4"/>
      <c r="B178" s="4"/>
      <c r="C178" s="4"/>
      <c r="D178" s="221"/>
      <c r="E178" s="4"/>
      <c r="F178" s="4"/>
      <c r="G178" s="222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4.25" customHeight="1">
      <c r="A179" s="4"/>
      <c r="B179" s="4"/>
      <c r="C179" s="4"/>
      <c r="D179" s="221"/>
      <c r="E179" s="4"/>
      <c r="F179" s="4"/>
      <c r="G179" s="222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4.25" customHeight="1">
      <c r="A180" s="4"/>
      <c r="B180" s="4"/>
      <c r="C180" s="4"/>
      <c r="D180" s="221"/>
      <c r="E180" s="4"/>
      <c r="F180" s="4"/>
      <c r="G180" s="222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4.25" customHeight="1">
      <c r="A181" s="4"/>
      <c r="B181" s="4"/>
      <c r="C181" s="4"/>
      <c r="D181" s="221"/>
      <c r="E181" s="4"/>
      <c r="F181" s="4"/>
      <c r="G181" s="222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4.25" customHeight="1">
      <c r="A182" s="4"/>
      <c r="B182" s="4"/>
      <c r="C182" s="4"/>
      <c r="D182" s="221"/>
      <c r="E182" s="4"/>
      <c r="F182" s="4"/>
      <c r="G182" s="222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4.25" customHeight="1">
      <c r="A183" s="4"/>
      <c r="B183" s="4"/>
      <c r="C183" s="4"/>
      <c r="D183" s="221"/>
      <c r="E183" s="4"/>
      <c r="F183" s="4"/>
      <c r="G183" s="222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4.25" customHeight="1">
      <c r="A184" s="4"/>
      <c r="B184" s="4"/>
      <c r="C184" s="4"/>
      <c r="D184" s="221"/>
      <c r="E184" s="4"/>
      <c r="F184" s="4"/>
      <c r="G184" s="222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>
      <c r="A185" s="4"/>
      <c r="B185" s="4"/>
      <c r="C185" s="4"/>
      <c r="D185" s="221"/>
      <c r="E185" s="4"/>
      <c r="F185" s="4"/>
      <c r="G185" s="222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4.25" customHeight="1">
      <c r="A186" s="4"/>
      <c r="B186" s="4"/>
      <c r="C186" s="4"/>
      <c r="D186" s="221"/>
      <c r="E186" s="4"/>
      <c r="F186" s="4"/>
      <c r="G186" s="222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4.25" customHeight="1">
      <c r="A187" s="4"/>
      <c r="B187" s="4"/>
      <c r="C187" s="4"/>
      <c r="D187" s="221"/>
      <c r="E187" s="4"/>
      <c r="F187" s="4"/>
      <c r="G187" s="222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4.25" customHeight="1">
      <c r="A188" s="4"/>
      <c r="B188" s="4"/>
      <c r="C188" s="4"/>
      <c r="D188" s="221"/>
      <c r="E188" s="4"/>
      <c r="F188" s="4"/>
      <c r="G188" s="222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4.25" customHeight="1">
      <c r="A189" s="4"/>
      <c r="B189" s="4"/>
      <c r="C189" s="4"/>
      <c r="D189" s="221"/>
      <c r="E189" s="4"/>
      <c r="F189" s="4"/>
      <c r="G189" s="222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4.25" customHeight="1">
      <c r="A190" s="4"/>
      <c r="B190" s="4"/>
      <c r="C190" s="4"/>
      <c r="D190" s="221"/>
      <c r="E190" s="4"/>
      <c r="F190" s="4"/>
      <c r="G190" s="222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4.25" customHeight="1">
      <c r="A191" s="4"/>
      <c r="B191" s="4"/>
      <c r="C191" s="4"/>
      <c r="D191" s="221"/>
      <c r="E191" s="4"/>
      <c r="F191" s="4"/>
      <c r="G191" s="222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4.25" customHeight="1">
      <c r="A192" s="4"/>
      <c r="B192" s="4"/>
      <c r="C192" s="4"/>
      <c r="D192" s="221"/>
      <c r="E192" s="4"/>
      <c r="F192" s="4"/>
      <c r="G192" s="222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4.25" customHeight="1">
      <c r="A193" s="4"/>
      <c r="B193" s="4"/>
      <c r="C193" s="4"/>
      <c r="D193" s="221"/>
      <c r="E193" s="4"/>
      <c r="F193" s="4"/>
      <c r="G193" s="222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4.25" customHeight="1">
      <c r="A194" s="4"/>
      <c r="B194" s="4"/>
      <c r="C194" s="4"/>
      <c r="D194" s="221"/>
      <c r="E194" s="4"/>
      <c r="F194" s="4"/>
      <c r="G194" s="222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4.25" customHeight="1">
      <c r="A195" s="4"/>
      <c r="B195" s="4"/>
      <c r="C195" s="4"/>
      <c r="D195" s="221"/>
      <c r="E195" s="4"/>
      <c r="F195" s="4"/>
      <c r="G195" s="222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4.25" customHeight="1">
      <c r="A196" s="4"/>
      <c r="B196" s="4"/>
      <c r="C196" s="4"/>
      <c r="D196" s="221"/>
      <c r="E196" s="4"/>
      <c r="F196" s="4"/>
      <c r="G196" s="222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4.25" customHeight="1">
      <c r="A197" s="4"/>
      <c r="B197" s="4"/>
      <c r="C197" s="4"/>
      <c r="D197" s="221"/>
      <c r="E197" s="4"/>
      <c r="F197" s="4"/>
      <c r="G197" s="222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4.25" customHeight="1">
      <c r="A198" s="4"/>
      <c r="B198" s="4"/>
      <c r="C198" s="4"/>
      <c r="D198" s="221"/>
      <c r="E198" s="4"/>
      <c r="F198" s="4"/>
      <c r="G198" s="222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4.25" customHeight="1">
      <c r="A199" s="4"/>
      <c r="B199" s="4"/>
      <c r="C199" s="4"/>
      <c r="D199" s="221"/>
      <c r="E199" s="4"/>
      <c r="F199" s="4"/>
      <c r="G199" s="222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4.25" customHeight="1">
      <c r="A200" s="4"/>
      <c r="B200" s="4"/>
      <c r="C200" s="4"/>
      <c r="D200" s="221"/>
      <c r="E200" s="4"/>
      <c r="F200" s="4"/>
      <c r="G200" s="222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4.25" customHeight="1">
      <c r="A201" s="4"/>
      <c r="B201" s="4"/>
      <c r="C201" s="4"/>
      <c r="D201" s="221"/>
      <c r="E201" s="4"/>
      <c r="F201" s="4"/>
      <c r="G201" s="222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4.25" customHeight="1">
      <c r="A202" s="4"/>
      <c r="B202" s="4"/>
      <c r="C202" s="4"/>
      <c r="D202" s="221"/>
      <c r="E202" s="4"/>
      <c r="F202" s="4"/>
      <c r="G202" s="222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4.25" customHeight="1">
      <c r="A203" s="4"/>
      <c r="B203" s="4"/>
      <c r="C203" s="4"/>
      <c r="D203" s="221"/>
      <c r="E203" s="4"/>
      <c r="F203" s="4"/>
      <c r="G203" s="222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4.25" customHeight="1">
      <c r="A204" s="4"/>
      <c r="B204" s="4"/>
      <c r="C204" s="4"/>
      <c r="D204" s="221"/>
      <c r="E204" s="4"/>
      <c r="F204" s="4"/>
      <c r="G204" s="222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4.25" customHeight="1">
      <c r="A205" s="4"/>
      <c r="B205" s="4"/>
      <c r="C205" s="4"/>
      <c r="D205" s="221"/>
      <c r="E205" s="4"/>
      <c r="F205" s="4"/>
      <c r="G205" s="222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4.25" customHeight="1">
      <c r="A206" s="4"/>
      <c r="B206" s="4"/>
      <c r="C206" s="4"/>
      <c r="D206" s="221"/>
      <c r="E206" s="4"/>
      <c r="F206" s="4"/>
      <c r="G206" s="222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4.25" customHeight="1">
      <c r="A207" s="4"/>
      <c r="B207" s="4"/>
      <c r="C207" s="4"/>
      <c r="D207" s="221"/>
      <c r="E207" s="4"/>
      <c r="F207" s="4"/>
      <c r="G207" s="222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4.25" customHeight="1">
      <c r="A208" s="4"/>
      <c r="B208" s="4"/>
      <c r="C208" s="4"/>
      <c r="D208" s="221"/>
      <c r="E208" s="4"/>
      <c r="F208" s="4"/>
      <c r="G208" s="222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4.25" customHeight="1">
      <c r="A209" s="4"/>
      <c r="B209" s="4"/>
      <c r="C209" s="4"/>
      <c r="D209" s="221"/>
      <c r="E209" s="4"/>
      <c r="F209" s="4"/>
      <c r="G209" s="222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4.25" customHeight="1">
      <c r="A210" s="4"/>
      <c r="B210" s="4"/>
      <c r="C210" s="4"/>
      <c r="D210" s="221"/>
      <c r="E210" s="4"/>
      <c r="F210" s="4"/>
      <c r="G210" s="222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4.25" customHeight="1">
      <c r="A211" s="4"/>
      <c r="B211" s="4"/>
      <c r="C211" s="4"/>
      <c r="D211" s="221"/>
      <c r="E211" s="4"/>
      <c r="F211" s="4"/>
      <c r="G211" s="222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4.25" customHeight="1">
      <c r="A212" s="4"/>
      <c r="B212" s="4"/>
      <c r="C212" s="4"/>
      <c r="D212" s="221"/>
      <c r="E212" s="4"/>
      <c r="F212" s="4"/>
      <c r="G212" s="222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4.25" customHeight="1">
      <c r="A213" s="4"/>
      <c r="B213" s="4"/>
      <c r="C213" s="4"/>
      <c r="D213" s="221"/>
      <c r="E213" s="4"/>
      <c r="F213" s="4"/>
      <c r="G213" s="222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4.25" customHeight="1">
      <c r="A214" s="4"/>
      <c r="B214" s="4"/>
      <c r="C214" s="4"/>
      <c r="D214" s="221"/>
      <c r="E214" s="4"/>
      <c r="F214" s="4"/>
      <c r="G214" s="222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4.25" customHeight="1">
      <c r="A215" s="4"/>
      <c r="B215" s="4"/>
      <c r="C215" s="4"/>
      <c r="D215" s="221"/>
      <c r="E215" s="4"/>
      <c r="F215" s="4"/>
      <c r="G215" s="222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4.25" customHeight="1">
      <c r="A216" s="4"/>
      <c r="B216" s="4"/>
      <c r="C216" s="4"/>
      <c r="D216" s="221"/>
      <c r="E216" s="4"/>
      <c r="F216" s="4"/>
      <c r="G216" s="222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4.25" customHeight="1">
      <c r="A217" s="4"/>
      <c r="B217" s="4"/>
      <c r="C217" s="4"/>
      <c r="D217" s="221"/>
      <c r="E217" s="4"/>
      <c r="F217" s="4"/>
      <c r="G217" s="222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4.25" customHeight="1">
      <c r="A218" s="4"/>
      <c r="B218" s="4"/>
      <c r="C218" s="4"/>
      <c r="D218" s="221"/>
      <c r="E218" s="4"/>
      <c r="F218" s="4"/>
      <c r="G218" s="222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4.25" customHeight="1">
      <c r="A219" s="4"/>
      <c r="B219" s="4"/>
      <c r="C219" s="4"/>
      <c r="D219" s="221"/>
      <c r="E219" s="4"/>
      <c r="F219" s="4"/>
      <c r="G219" s="222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4.25" customHeight="1">
      <c r="A220" s="4"/>
      <c r="B220" s="4"/>
      <c r="C220" s="4"/>
      <c r="D220" s="221"/>
      <c r="E220" s="4"/>
      <c r="F220" s="4"/>
      <c r="G220" s="222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4.25" customHeight="1">
      <c r="A221" s="4"/>
      <c r="B221" s="4"/>
      <c r="C221" s="4"/>
      <c r="D221" s="221"/>
      <c r="E221" s="4"/>
      <c r="F221" s="4"/>
      <c r="G221" s="222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4.25" customHeight="1">
      <c r="A222" s="4"/>
      <c r="B222" s="4"/>
      <c r="C222" s="4"/>
      <c r="D222" s="221"/>
      <c r="E222" s="4"/>
      <c r="F222" s="4"/>
      <c r="G222" s="222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4.25" customHeight="1">
      <c r="A223" s="4"/>
      <c r="B223" s="4"/>
      <c r="C223" s="4"/>
      <c r="D223" s="221"/>
      <c r="E223" s="4"/>
      <c r="F223" s="4"/>
      <c r="G223" s="222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4.25" customHeight="1">
      <c r="A224" s="4"/>
      <c r="B224" s="4"/>
      <c r="C224" s="4"/>
      <c r="D224" s="221"/>
      <c r="E224" s="4"/>
      <c r="F224" s="4"/>
      <c r="G224" s="222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4.25" customHeight="1">
      <c r="A225" s="4"/>
      <c r="B225" s="4"/>
      <c r="C225" s="4"/>
      <c r="D225" s="221"/>
      <c r="E225" s="4"/>
      <c r="F225" s="4"/>
      <c r="G225" s="222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4.25" customHeight="1">
      <c r="A226" s="4"/>
      <c r="B226" s="4"/>
      <c r="C226" s="4"/>
      <c r="D226" s="221"/>
      <c r="E226" s="4"/>
      <c r="F226" s="4"/>
      <c r="G226" s="222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4.25" customHeight="1">
      <c r="A227" s="4"/>
      <c r="B227" s="4"/>
      <c r="C227" s="4"/>
      <c r="D227" s="221"/>
      <c r="E227" s="4"/>
      <c r="F227" s="4"/>
      <c r="G227" s="222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4.25" customHeight="1">
      <c r="A228" s="4"/>
      <c r="B228" s="4"/>
      <c r="C228" s="4"/>
      <c r="D228" s="221"/>
      <c r="E228" s="4"/>
      <c r="F228" s="4"/>
      <c r="G228" s="222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4.25" customHeight="1">
      <c r="A229" s="4"/>
      <c r="B229" s="4"/>
      <c r="C229" s="4"/>
      <c r="D229" s="221"/>
      <c r="E229" s="4"/>
      <c r="F229" s="4"/>
      <c r="G229" s="222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4.25" customHeight="1">
      <c r="A230" s="4"/>
      <c r="B230" s="4"/>
      <c r="C230" s="4"/>
      <c r="D230" s="221"/>
      <c r="E230" s="4"/>
      <c r="F230" s="4"/>
      <c r="G230" s="222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4.25" customHeight="1">
      <c r="A231" s="4"/>
      <c r="B231" s="4"/>
      <c r="C231" s="4"/>
      <c r="D231" s="221"/>
      <c r="E231" s="4"/>
      <c r="F231" s="4"/>
      <c r="G231" s="222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4.25" customHeight="1">
      <c r="A232" s="4"/>
      <c r="B232" s="4"/>
      <c r="C232" s="4"/>
      <c r="D232" s="221"/>
      <c r="E232" s="4"/>
      <c r="F232" s="4"/>
      <c r="G232" s="222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4.25" customHeight="1">
      <c r="A233" s="4"/>
      <c r="B233" s="4"/>
      <c r="C233" s="4"/>
      <c r="D233" s="221"/>
      <c r="E233" s="4"/>
      <c r="F233" s="4"/>
      <c r="G233" s="222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4.25" customHeight="1">
      <c r="A234" s="4"/>
      <c r="B234" s="4"/>
      <c r="C234" s="4"/>
      <c r="D234" s="221"/>
      <c r="E234" s="4"/>
      <c r="F234" s="4"/>
      <c r="G234" s="222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4.25" customHeight="1">
      <c r="A235" s="4"/>
      <c r="B235" s="4"/>
      <c r="C235" s="4"/>
      <c r="D235" s="221"/>
      <c r="E235" s="4"/>
      <c r="F235" s="4"/>
      <c r="G235" s="222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4.25" customHeight="1">
      <c r="A236" s="4"/>
      <c r="B236" s="4"/>
      <c r="C236" s="4"/>
      <c r="D236" s="221"/>
      <c r="E236" s="4"/>
      <c r="F236" s="4"/>
      <c r="G236" s="222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4.25" customHeight="1">
      <c r="A237" s="4"/>
      <c r="B237" s="4"/>
      <c r="C237" s="4"/>
      <c r="D237" s="221"/>
      <c r="E237" s="4"/>
      <c r="F237" s="4"/>
      <c r="G237" s="222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4.25" customHeight="1">
      <c r="A238" s="4"/>
      <c r="B238" s="4"/>
      <c r="C238" s="4"/>
      <c r="D238" s="221"/>
      <c r="E238" s="4"/>
      <c r="F238" s="4"/>
      <c r="G238" s="222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4.25" customHeight="1">
      <c r="A239" s="4"/>
      <c r="B239" s="4"/>
      <c r="C239" s="4"/>
      <c r="D239" s="221"/>
      <c r="E239" s="4"/>
      <c r="F239" s="4"/>
      <c r="G239" s="222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4.25" customHeight="1">
      <c r="A240" s="4"/>
      <c r="B240" s="4"/>
      <c r="C240" s="4"/>
      <c r="D240" s="221"/>
      <c r="E240" s="4"/>
      <c r="F240" s="4"/>
      <c r="G240" s="222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4.25" customHeight="1">
      <c r="A241" s="4"/>
      <c r="B241" s="4"/>
      <c r="C241" s="4"/>
      <c r="D241" s="221"/>
      <c r="E241" s="4"/>
      <c r="F241" s="4"/>
      <c r="G241" s="222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4.25" customHeight="1">
      <c r="A242" s="4"/>
      <c r="B242" s="4"/>
      <c r="C242" s="4"/>
      <c r="D242" s="221"/>
      <c r="E242" s="4"/>
      <c r="F242" s="4"/>
      <c r="G242" s="222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4.25" customHeight="1">
      <c r="A243" s="4"/>
      <c r="B243" s="4"/>
      <c r="C243" s="4"/>
      <c r="D243" s="221"/>
      <c r="E243" s="4"/>
      <c r="F243" s="4"/>
      <c r="G243" s="222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4.25" customHeight="1">
      <c r="A244" s="4"/>
      <c r="B244" s="4"/>
      <c r="C244" s="4"/>
      <c r="D244" s="221"/>
      <c r="E244" s="4"/>
      <c r="F244" s="4"/>
      <c r="G244" s="222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4.25" customHeight="1">
      <c r="A245" s="4"/>
      <c r="B245" s="4"/>
      <c r="C245" s="4"/>
      <c r="D245" s="221"/>
      <c r="E245" s="4"/>
      <c r="F245" s="4"/>
      <c r="G245" s="222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4.25" customHeight="1">
      <c r="A246" s="4"/>
      <c r="B246" s="4"/>
      <c r="C246" s="4"/>
      <c r="D246" s="221"/>
      <c r="E246" s="4"/>
      <c r="F246" s="4"/>
      <c r="G246" s="222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4.25" customHeight="1">
      <c r="A247" s="4"/>
      <c r="B247" s="4"/>
      <c r="C247" s="4"/>
      <c r="D247" s="221"/>
      <c r="E247" s="4"/>
      <c r="F247" s="4"/>
      <c r="G247" s="222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4.25" customHeight="1">
      <c r="A248" s="4"/>
      <c r="B248" s="4"/>
      <c r="C248" s="4"/>
      <c r="D248" s="221"/>
      <c r="E248" s="4"/>
      <c r="F248" s="4"/>
      <c r="G248" s="222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4.25" customHeight="1">
      <c r="A249" s="4"/>
      <c r="B249" s="4"/>
      <c r="C249" s="4"/>
      <c r="D249" s="221"/>
      <c r="E249" s="4"/>
      <c r="F249" s="4"/>
      <c r="G249" s="222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4.25" customHeight="1">
      <c r="A250" s="4"/>
      <c r="B250" s="4"/>
      <c r="C250" s="4"/>
      <c r="D250" s="221"/>
      <c r="E250" s="4"/>
      <c r="F250" s="4"/>
      <c r="G250" s="222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4.25" customHeight="1">
      <c r="A251" s="4"/>
      <c r="B251" s="4"/>
      <c r="C251" s="4"/>
      <c r="D251" s="221"/>
      <c r="E251" s="4"/>
      <c r="F251" s="4"/>
      <c r="G251" s="222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4.25" customHeight="1">
      <c r="A252" s="4"/>
      <c r="B252" s="4"/>
      <c r="C252" s="4"/>
      <c r="D252" s="221"/>
      <c r="E252" s="4"/>
      <c r="F252" s="4"/>
      <c r="G252" s="222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4.25" customHeight="1">
      <c r="A253" s="4"/>
      <c r="B253" s="4"/>
      <c r="C253" s="4"/>
      <c r="D253" s="221"/>
      <c r="E253" s="4"/>
      <c r="F253" s="4"/>
      <c r="G253" s="222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4.25" customHeight="1">
      <c r="A254" s="4"/>
      <c r="B254" s="4"/>
      <c r="C254" s="4"/>
      <c r="D254" s="221"/>
      <c r="E254" s="4"/>
      <c r="F254" s="4"/>
      <c r="G254" s="222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4.25" customHeight="1">
      <c r="A255" s="4"/>
      <c r="B255" s="4"/>
      <c r="C255" s="4"/>
      <c r="D255" s="221"/>
      <c r="E255" s="4"/>
      <c r="F255" s="4"/>
      <c r="G255" s="222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4.25" customHeight="1">
      <c r="A256" s="4"/>
      <c r="B256" s="4"/>
      <c r="C256" s="4"/>
      <c r="D256" s="221"/>
      <c r="E256" s="4"/>
      <c r="F256" s="4"/>
      <c r="G256" s="222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4.25" customHeight="1">
      <c r="A257" s="4"/>
      <c r="B257" s="4"/>
      <c r="C257" s="4"/>
      <c r="D257" s="221"/>
      <c r="E257" s="4"/>
      <c r="F257" s="4"/>
      <c r="G257" s="222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4.25" customHeight="1">
      <c r="A258" s="4"/>
      <c r="B258" s="4"/>
      <c r="C258" s="4"/>
      <c r="D258" s="221"/>
      <c r="E258" s="4"/>
      <c r="F258" s="4"/>
      <c r="G258" s="222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4.25" customHeight="1">
      <c r="A259" s="4"/>
      <c r="B259" s="4"/>
      <c r="C259" s="4"/>
      <c r="D259" s="221"/>
      <c r="E259" s="4"/>
      <c r="F259" s="4"/>
      <c r="G259" s="222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4.25" customHeight="1">
      <c r="A260" s="4"/>
      <c r="B260" s="4"/>
      <c r="C260" s="4"/>
      <c r="D260" s="221"/>
      <c r="E260" s="4"/>
      <c r="F260" s="4"/>
      <c r="G260" s="222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4.25" customHeight="1">
      <c r="A261" s="4"/>
      <c r="B261" s="4"/>
      <c r="C261" s="4"/>
      <c r="D261" s="221"/>
      <c r="E261" s="4"/>
      <c r="F261" s="4"/>
      <c r="G261" s="222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4.25" customHeight="1">
      <c r="A262" s="4"/>
      <c r="B262" s="4"/>
      <c r="C262" s="4"/>
      <c r="D262" s="221"/>
      <c r="E262" s="4"/>
      <c r="F262" s="4"/>
      <c r="G262" s="222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4.25" customHeight="1">
      <c r="C263" s="4"/>
      <c r="D263" s="221"/>
      <c r="G263" s="222"/>
      <c r="S263" s="4"/>
      <c r="T263" s="4"/>
      <c r="V263" s="4"/>
      <c r="W263" s="4"/>
      <c r="X263" s="4"/>
      <c r="Y263" s="4"/>
      <c r="Z263" s="4"/>
    </row>
    <row r="264" ht="14.25" customHeight="1">
      <c r="C264" s="4"/>
      <c r="D264" s="221"/>
      <c r="G264" s="222"/>
      <c r="S264" s="4"/>
      <c r="T264" s="4"/>
      <c r="V264" s="4"/>
      <c r="W264" s="4"/>
      <c r="X264" s="4"/>
      <c r="Y264" s="4"/>
      <c r="Z264" s="4"/>
    </row>
    <row r="265" ht="14.25" customHeight="1">
      <c r="C265" s="4"/>
      <c r="D265" s="221"/>
      <c r="G265" s="222"/>
      <c r="V265" s="4"/>
      <c r="W265" s="4"/>
      <c r="X265" s="4"/>
      <c r="Y265" s="4"/>
      <c r="Z265" s="4"/>
    </row>
    <row r="266" ht="14.25" customHeight="1">
      <c r="C266" s="4"/>
      <c r="D266" s="221"/>
      <c r="G266" s="222"/>
      <c r="V266" s="4"/>
      <c r="W266" s="4"/>
      <c r="X266" s="4"/>
      <c r="Y266" s="4"/>
      <c r="Z266" s="4"/>
    </row>
    <row r="267" ht="14.25" customHeight="1">
      <c r="C267" s="4"/>
      <c r="D267" s="221"/>
      <c r="G267" s="222"/>
      <c r="V267" s="4"/>
      <c r="W267" s="4"/>
      <c r="X267" s="4"/>
      <c r="Y267" s="4"/>
      <c r="Z267" s="4"/>
    </row>
    <row r="268" ht="14.25" customHeight="1">
      <c r="C268" s="4"/>
      <c r="D268" s="221"/>
      <c r="G268" s="222"/>
      <c r="V268" s="4"/>
      <c r="W268" s="4"/>
      <c r="X268" s="4"/>
      <c r="Y268" s="4"/>
      <c r="Z268" s="4"/>
    </row>
    <row r="269" ht="14.25" customHeight="1">
      <c r="C269" s="4"/>
      <c r="D269" s="221"/>
      <c r="G269" s="222"/>
      <c r="V269" s="4"/>
      <c r="W269" s="4"/>
      <c r="X269" s="4"/>
      <c r="Y269" s="4"/>
      <c r="Z269" s="4"/>
    </row>
    <row r="270" ht="14.25" customHeight="1">
      <c r="C270" s="4"/>
      <c r="D270" s="221"/>
      <c r="G270" s="222"/>
      <c r="V270" s="4"/>
      <c r="W270" s="4"/>
      <c r="X270" s="4"/>
      <c r="Y270" s="4"/>
      <c r="Z270" s="4"/>
    </row>
    <row r="271" ht="14.25" customHeight="1">
      <c r="C271" s="4"/>
      <c r="D271" s="221"/>
      <c r="G271" s="222"/>
      <c r="V271" s="4"/>
      <c r="W271" s="4"/>
      <c r="X271" s="4"/>
      <c r="Y271" s="4"/>
      <c r="Z271" s="4"/>
    </row>
    <row r="272" ht="14.25" customHeight="1">
      <c r="C272" s="4"/>
      <c r="D272" s="221"/>
      <c r="G272" s="222"/>
      <c r="V272" s="4"/>
      <c r="W272" s="4"/>
      <c r="X272" s="4"/>
      <c r="Y272" s="4"/>
      <c r="Z272" s="4"/>
    </row>
    <row r="273" ht="14.25" customHeight="1">
      <c r="C273" s="4"/>
      <c r="D273" s="221"/>
      <c r="G273" s="222"/>
      <c r="V273" s="4"/>
      <c r="W273" s="4"/>
      <c r="X273" s="4"/>
      <c r="Y273" s="4"/>
      <c r="Z273" s="4"/>
    </row>
    <row r="274" ht="14.25" customHeight="1">
      <c r="C274" s="4"/>
      <c r="D274" s="221"/>
      <c r="G274" s="222"/>
      <c r="V274" s="4"/>
      <c r="W274" s="4"/>
      <c r="X274" s="4"/>
      <c r="Y274" s="4"/>
      <c r="Z274" s="4"/>
    </row>
    <row r="275" ht="14.25" customHeight="1">
      <c r="C275" s="4"/>
      <c r="D275" s="221"/>
      <c r="G275" s="222"/>
      <c r="V275" s="4"/>
      <c r="W275" s="4"/>
      <c r="X275" s="4"/>
      <c r="Y275" s="4"/>
      <c r="Z275" s="4"/>
    </row>
    <row r="276" ht="14.25" customHeight="1">
      <c r="C276" s="4"/>
      <c r="D276" s="221"/>
      <c r="G276" s="222"/>
      <c r="V276" s="4"/>
      <c r="W276" s="4"/>
      <c r="X276" s="4"/>
      <c r="Y276" s="4"/>
      <c r="Z276" s="4"/>
    </row>
    <row r="277" ht="14.25" customHeight="1">
      <c r="C277" s="4"/>
      <c r="D277" s="221"/>
      <c r="G277" s="222"/>
      <c r="V277" s="4"/>
      <c r="W277" s="4"/>
      <c r="X277" s="4"/>
      <c r="Y277" s="4"/>
      <c r="Z277" s="4"/>
    </row>
    <row r="278" ht="14.25" customHeight="1">
      <c r="C278" s="4"/>
      <c r="D278" s="221"/>
      <c r="G278" s="222"/>
      <c r="V278" s="4"/>
      <c r="W278" s="4"/>
      <c r="X278" s="4"/>
      <c r="Y278" s="4"/>
      <c r="Z278" s="4"/>
    </row>
    <row r="279" ht="14.25" customHeight="1">
      <c r="C279" s="4"/>
      <c r="D279" s="221"/>
      <c r="G279" s="222"/>
      <c r="V279" s="4"/>
      <c r="W279" s="4"/>
      <c r="X279" s="4"/>
      <c r="Y279" s="4"/>
      <c r="Z279" s="4"/>
    </row>
    <row r="280" ht="14.25" customHeight="1">
      <c r="C280" s="4"/>
      <c r="D280" s="221"/>
      <c r="G280" s="222"/>
      <c r="V280" s="4"/>
      <c r="W280" s="4"/>
      <c r="X280" s="4"/>
      <c r="Y280" s="4"/>
      <c r="Z280" s="4"/>
    </row>
    <row r="281" ht="14.25" customHeight="1">
      <c r="C281" s="4"/>
      <c r="D281" s="221"/>
      <c r="G281" s="222"/>
      <c r="V281" s="4"/>
      <c r="W281" s="4"/>
      <c r="X281" s="4"/>
      <c r="Y281" s="4"/>
      <c r="Z281" s="4"/>
    </row>
    <row r="282" ht="14.25" customHeight="1">
      <c r="C282" s="4"/>
      <c r="D282" s="221"/>
      <c r="G282" s="222"/>
      <c r="V282" s="4"/>
      <c r="W282" s="4"/>
      <c r="X282" s="4"/>
      <c r="Y282" s="4"/>
      <c r="Z282" s="4"/>
    </row>
    <row r="283" ht="14.25" customHeight="1">
      <c r="C283" s="4"/>
      <c r="D283" s="221"/>
      <c r="G283" s="222"/>
      <c r="V283" s="4"/>
      <c r="W283" s="4"/>
      <c r="X283" s="4"/>
      <c r="Y283" s="4"/>
      <c r="Z283" s="4"/>
    </row>
    <row r="284" ht="14.25" customHeight="1">
      <c r="C284" s="4"/>
      <c r="D284" s="221"/>
      <c r="G284" s="222"/>
      <c r="V284" s="4"/>
      <c r="W284" s="4"/>
      <c r="X284" s="4"/>
      <c r="Y284" s="4"/>
      <c r="Z284" s="4"/>
    </row>
    <row r="285" ht="14.25" customHeight="1">
      <c r="C285" s="4"/>
      <c r="D285" s="221"/>
      <c r="G285" s="222"/>
      <c r="V285" s="4"/>
      <c r="W285" s="4"/>
      <c r="X285" s="4"/>
      <c r="Y285" s="4"/>
      <c r="Z285" s="4"/>
    </row>
    <row r="286" ht="14.25" customHeight="1">
      <c r="C286" s="4"/>
      <c r="D286" s="221"/>
      <c r="G286" s="222"/>
      <c r="V286" s="4"/>
      <c r="W286" s="4"/>
      <c r="X286" s="4"/>
      <c r="Y286" s="4"/>
      <c r="Z286" s="4"/>
    </row>
    <row r="287" ht="14.25" customHeight="1">
      <c r="C287" s="4"/>
      <c r="D287" s="221"/>
      <c r="G287" s="222"/>
      <c r="V287" s="4"/>
      <c r="W287" s="4"/>
      <c r="X287" s="4"/>
      <c r="Y287" s="4"/>
      <c r="Z287" s="4"/>
    </row>
    <row r="288" ht="14.25" customHeight="1">
      <c r="C288" s="4"/>
      <c r="D288" s="221"/>
      <c r="G288" s="222"/>
      <c r="V288" s="4"/>
      <c r="W288" s="4"/>
      <c r="X288" s="4"/>
      <c r="Y288" s="4"/>
      <c r="Z288" s="4"/>
    </row>
    <row r="289" ht="14.25" customHeight="1">
      <c r="C289" s="4"/>
      <c r="D289" s="221"/>
      <c r="G289" s="222"/>
      <c r="V289" s="4"/>
      <c r="W289" s="4"/>
      <c r="X289" s="4"/>
      <c r="Y289" s="4"/>
      <c r="Z289" s="4"/>
    </row>
    <row r="290" ht="14.25" customHeight="1">
      <c r="C290" s="4"/>
      <c r="D290" s="221"/>
      <c r="G290" s="222"/>
      <c r="V290" s="4"/>
      <c r="W290" s="4"/>
      <c r="X290" s="4"/>
      <c r="Y290" s="4"/>
      <c r="Z290" s="4"/>
    </row>
    <row r="291" ht="14.25" customHeight="1">
      <c r="C291" s="4"/>
      <c r="D291" s="221"/>
      <c r="G291" s="222"/>
      <c r="V291" s="4"/>
      <c r="W291" s="4"/>
      <c r="X291" s="4"/>
      <c r="Y291" s="4"/>
      <c r="Z291" s="4"/>
    </row>
    <row r="292" ht="14.25" customHeight="1">
      <c r="C292" s="4"/>
      <c r="D292" s="221"/>
      <c r="G292" s="222"/>
      <c r="V292" s="4"/>
      <c r="W292" s="4"/>
      <c r="X292" s="4"/>
      <c r="Y292" s="4"/>
      <c r="Z292" s="4"/>
    </row>
    <row r="293" ht="14.25" customHeight="1">
      <c r="C293" s="4"/>
      <c r="D293" s="221"/>
      <c r="G293" s="222"/>
      <c r="V293" s="4"/>
      <c r="W293" s="4"/>
      <c r="X293" s="4"/>
      <c r="Y293" s="4"/>
      <c r="Z293" s="4"/>
    </row>
    <row r="294" ht="14.25" customHeight="1">
      <c r="C294" s="4"/>
      <c r="D294" s="221"/>
      <c r="G294" s="222"/>
      <c r="V294" s="4"/>
      <c r="W294" s="4"/>
      <c r="X294" s="4"/>
      <c r="Y294" s="4"/>
      <c r="Z294" s="4"/>
    </row>
    <row r="295" ht="14.25" customHeight="1">
      <c r="C295" s="4"/>
      <c r="D295" s="221"/>
      <c r="G295" s="222"/>
      <c r="V295" s="4"/>
      <c r="W295" s="4"/>
      <c r="X295" s="4"/>
      <c r="Y295" s="4"/>
      <c r="Z295" s="4"/>
    </row>
    <row r="296" ht="14.25" customHeight="1">
      <c r="C296" s="4"/>
      <c r="D296" s="221"/>
      <c r="G296" s="222"/>
      <c r="V296" s="4"/>
      <c r="W296" s="4"/>
      <c r="X296" s="4"/>
      <c r="Y296" s="4"/>
      <c r="Z296" s="4"/>
    </row>
    <row r="297" ht="14.25" customHeight="1">
      <c r="C297" s="4"/>
      <c r="D297" s="221"/>
      <c r="G297" s="222"/>
      <c r="V297" s="4"/>
      <c r="W297" s="4"/>
      <c r="X297" s="4"/>
      <c r="Y297" s="4"/>
      <c r="Z297" s="4"/>
    </row>
    <row r="298" ht="14.25" customHeight="1">
      <c r="C298" s="4"/>
      <c r="D298" s="221"/>
      <c r="G298" s="222"/>
      <c r="V298" s="4"/>
      <c r="W298" s="4"/>
      <c r="X298" s="4"/>
      <c r="Y298" s="4"/>
      <c r="Z298" s="4"/>
    </row>
    <row r="299" ht="14.25" customHeight="1">
      <c r="C299" s="4"/>
      <c r="D299" s="221"/>
      <c r="G299" s="222"/>
      <c r="V299" s="4"/>
      <c r="W299" s="4"/>
      <c r="X299" s="4"/>
      <c r="Y299" s="4"/>
      <c r="Z299" s="4"/>
    </row>
    <row r="300" ht="14.25" customHeight="1">
      <c r="C300" s="4"/>
      <c r="D300" s="221"/>
      <c r="G300" s="222"/>
      <c r="V300" s="4"/>
      <c r="W300" s="4"/>
      <c r="X300" s="4"/>
      <c r="Y300" s="4"/>
      <c r="Z300" s="4"/>
    </row>
    <row r="301" ht="14.25" customHeight="1">
      <c r="C301" s="4"/>
      <c r="D301" s="221"/>
      <c r="G301" s="222"/>
      <c r="V301" s="4"/>
      <c r="W301" s="4"/>
      <c r="X301" s="4"/>
      <c r="Y301" s="4"/>
      <c r="Z301" s="4"/>
    </row>
    <row r="302" ht="14.25" customHeight="1">
      <c r="C302" s="4"/>
      <c r="D302" s="221"/>
      <c r="G302" s="222"/>
      <c r="V302" s="4"/>
      <c r="W302" s="4"/>
      <c r="X302" s="4"/>
      <c r="Y302" s="4"/>
      <c r="Z302" s="4"/>
    </row>
    <row r="303" ht="14.25" customHeight="1">
      <c r="C303" s="4"/>
      <c r="D303" s="221"/>
      <c r="G303" s="222"/>
      <c r="V303" s="4"/>
      <c r="W303" s="4"/>
      <c r="X303" s="4"/>
      <c r="Y303" s="4"/>
      <c r="Z303" s="4"/>
    </row>
    <row r="304" ht="14.25" customHeight="1">
      <c r="C304" s="4"/>
      <c r="D304" s="221"/>
      <c r="G304" s="222"/>
      <c r="V304" s="4"/>
      <c r="W304" s="4"/>
      <c r="X304" s="4"/>
      <c r="Y304" s="4"/>
      <c r="Z304" s="4"/>
    </row>
    <row r="305" ht="14.25" customHeight="1">
      <c r="C305" s="4"/>
      <c r="D305" s="221"/>
      <c r="G305" s="222"/>
      <c r="V305" s="4"/>
      <c r="W305" s="4"/>
      <c r="X305" s="4"/>
      <c r="Y305" s="4"/>
      <c r="Z305" s="4"/>
    </row>
    <row r="306" ht="14.25" customHeight="1">
      <c r="C306" s="4"/>
      <c r="D306" s="221"/>
      <c r="G306" s="222"/>
      <c r="V306" s="4"/>
      <c r="W306" s="4"/>
      <c r="X306" s="4"/>
      <c r="Y306" s="4"/>
      <c r="Z306" s="4"/>
    </row>
    <row r="307" ht="14.25" customHeight="1">
      <c r="C307" s="4"/>
      <c r="D307" s="221"/>
      <c r="G307" s="222"/>
      <c r="V307" s="4"/>
      <c r="W307" s="4"/>
      <c r="X307" s="4"/>
      <c r="Y307" s="4"/>
      <c r="Z307" s="4"/>
    </row>
    <row r="308" ht="14.25" customHeight="1">
      <c r="C308" s="4"/>
      <c r="D308" s="221"/>
      <c r="G308" s="222"/>
      <c r="V308" s="4"/>
      <c r="W308" s="4"/>
      <c r="X308" s="4"/>
      <c r="Y308" s="4"/>
      <c r="Z308" s="4"/>
    </row>
    <row r="309" ht="14.25" customHeight="1">
      <c r="C309" s="4"/>
      <c r="D309" s="221"/>
      <c r="G309" s="222"/>
      <c r="V309" s="4"/>
      <c r="W309" s="4"/>
      <c r="X309" s="4"/>
      <c r="Y309" s="4"/>
      <c r="Z309" s="4"/>
    </row>
    <row r="310" ht="14.25" customHeight="1">
      <c r="C310" s="4"/>
      <c r="D310" s="221"/>
      <c r="G310" s="222"/>
      <c r="V310" s="4"/>
      <c r="W310" s="4"/>
      <c r="X310" s="4"/>
      <c r="Y310" s="4"/>
      <c r="Z310" s="4"/>
    </row>
    <row r="311" ht="14.25" customHeight="1">
      <c r="C311" s="4"/>
      <c r="D311" s="221"/>
      <c r="G311" s="222"/>
      <c r="V311" s="4"/>
      <c r="W311" s="4"/>
      <c r="X311" s="4"/>
      <c r="Y311" s="4"/>
      <c r="Z311" s="4"/>
    </row>
    <row r="312" ht="14.25" customHeight="1">
      <c r="C312" s="4"/>
      <c r="D312" s="221"/>
      <c r="G312" s="222"/>
      <c r="V312" s="4"/>
      <c r="W312" s="4"/>
      <c r="X312" s="4"/>
      <c r="Y312" s="4"/>
      <c r="Z312" s="4"/>
    </row>
    <row r="313" ht="14.25" customHeight="1">
      <c r="C313" s="4"/>
      <c r="D313" s="221"/>
      <c r="G313" s="222"/>
      <c r="V313" s="4"/>
      <c r="W313" s="4"/>
      <c r="X313" s="4"/>
      <c r="Y313" s="4"/>
      <c r="Z313" s="4"/>
    </row>
    <row r="314" ht="14.25" customHeight="1">
      <c r="C314" s="4"/>
      <c r="D314" s="221"/>
      <c r="G314" s="222"/>
      <c r="V314" s="4"/>
      <c r="W314" s="4"/>
      <c r="X314" s="4"/>
      <c r="Y314" s="4"/>
      <c r="Z314" s="4"/>
    </row>
    <row r="315" ht="14.25" customHeight="1">
      <c r="C315" s="4"/>
      <c r="D315" s="221"/>
      <c r="G315" s="222"/>
      <c r="V315" s="4"/>
      <c r="W315" s="4"/>
      <c r="X315" s="4"/>
      <c r="Y315" s="4"/>
      <c r="Z315" s="4"/>
    </row>
    <row r="316" ht="14.25" customHeight="1">
      <c r="C316" s="4"/>
      <c r="D316" s="221"/>
      <c r="G316" s="222"/>
      <c r="V316" s="4"/>
      <c r="W316" s="4"/>
      <c r="X316" s="4"/>
      <c r="Y316" s="4"/>
      <c r="Z316" s="4"/>
    </row>
    <row r="317" ht="14.25" customHeight="1">
      <c r="C317" s="4"/>
      <c r="D317" s="221"/>
      <c r="G317" s="222"/>
      <c r="V317" s="4"/>
      <c r="W317" s="4"/>
      <c r="X317" s="4"/>
      <c r="Y317" s="4"/>
      <c r="Z317" s="4"/>
    </row>
    <row r="318" ht="14.25" customHeight="1">
      <c r="C318" s="4"/>
      <c r="D318" s="221"/>
      <c r="G318" s="222"/>
      <c r="V318" s="4"/>
      <c r="W318" s="4"/>
      <c r="X318" s="4"/>
      <c r="Y318" s="4"/>
      <c r="Z318" s="4"/>
    </row>
    <row r="319" ht="14.25" customHeight="1">
      <c r="C319" s="4"/>
      <c r="D319" s="221"/>
      <c r="G319" s="222"/>
      <c r="V319" s="4"/>
      <c r="W319" s="4"/>
      <c r="X319" s="4"/>
      <c r="Y319" s="4"/>
      <c r="Z319" s="4"/>
    </row>
    <row r="320" ht="14.25" customHeight="1">
      <c r="C320" s="4"/>
      <c r="D320" s="221"/>
      <c r="G320" s="222"/>
      <c r="V320" s="4"/>
      <c r="W320" s="4"/>
      <c r="X320" s="4"/>
      <c r="Y320" s="4"/>
      <c r="Z320" s="4"/>
    </row>
    <row r="321" ht="14.25" customHeight="1">
      <c r="C321" s="4"/>
      <c r="D321" s="221"/>
      <c r="G321" s="222"/>
      <c r="V321" s="4"/>
      <c r="W321" s="4"/>
      <c r="X321" s="4"/>
      <c r="Y321" s="4"/>
      <c r="Z321" s="4"/>
    </row>
    <row r="322" ht="14.25" customHeight="1">
      <c r="C322" s="4"/>
      <c r="D322" s="221"/>
      <c r="G322" s="222"/>
      <c r="V322" s="4"/>
      <c r="W322" s="4"/>
      <c r="X322" s="4"/>
      <c r="Y322" s="4"/>
      <c r="Z322" s="4"/>
    </row>
    <row r="323" ht="14.25" customHeight="1">
      <c r="C323" s="4"/>
      <c r="D323" s="221"/>
      <c r="G323" s="222"/>
      <c r="V323" s="4"/>
      <c r="W323" s="4"/>
      <c r="X323" s="4"/>
      <c r="Y323" s="4"/>
      <c r="Z323" s="4"/>
    </row>
    <row r="324" ht="14.25" customHeight="1">
      <c r="C324" s="4"/>
      <c r="D324" s="221"/>
      <c r="G324" s="222"/>
      <c r="V324" s="4"/>
      <c r="W324" s="4"/>
      <c r="X324" s="4"/>
      <c r="Y324" s="4"/>
      <c r="Z324" s="4"/>
    </row>
    <row r="325" ht="14.25" customHeight="1">
      <c r="C325" s="4"/>
      <c r="D325" s="221"/>
      <c r="G325" s="222"/>
      <c r="V325" s="4"/>
      <c r="W325" s="4"/>
      <c r="X325" s="4"/>
      <c r="Y325" s="4"/>
      <c r="Z325" s="4"/>
    </row>
    <row r="326" ht="14.25" customHeight="1">
      <c r="C326" s="4"/>
      <c r="D326" s="221"/>
      <c r="G326" s="222"/>
      <c r="V326" s="4"/>
      <c r="W326" s="4"/>
      <c r="X326" s="4"/>
      <c r="Y326" s="4"/>
      <c r="Z326" s="4"/>
    </row>
    <row r="327" ht="14.25" customHeight="1">
      <c r="C327" s="4"/>
      <c r="D327" s="221"/>
      <c r="G327" s="222"/>
      <c r="V327" s="4"/>
      <c r="W327" s="4"/>
      <c r="X327" s="4"/>
      <c r="Y327" s="4"/>
      <c r="Z327" s="4"/>
    </row>
    <row r="328" ht="14.25" customHeight="1">
      <c r="C328" s="4"/>
      <c r="D328" s="221"/>
      <c r="G328" s="222"/>
      <c r="V328" s="4"/>
      <c r="W328" s="4"/>
      <c r="X328" s="4"/>
      <c r="Y328" s="4"/>
      <c r="Z328" s="4"/>
    </row>
    <row r="329" ht="14.25" customHeight="1">
      <c r="C329" s="4"/>
      <c r="D329" s="221"/>
      <c r="G329" s="222"/>
      <c r="V329" s="4"/>
      <c r="W329" s="4"/>
      <c r="X329" s="4"/>
      <c r="Y329" s="4"/>
      <c r="Z329" s="4"/>
    </row>
    <row r="330" ht="14.25" customHeight="1">
      <c r="C330" s="4"/>
      <c r="D330" s="221"/>
      <c r="G330" s="222"/>
      <c r="V330" s="4"/>
      <c r="W330" s="4"/>
      <c r="X330" s="4"/>
      <c r="Y330" s="4"/>
      <c r="Z330" s="4"/>
    </row>
    <row r="331" ht="14.25" customHeight="1">
      <c r="C331" s="4"/>
      <c r="D331" s="221"/>
      <c r="G331" s="222"/>
      <c r="V331" s="4"/>
      <c r="W331" s="4"/>
      <c r="X331" s="4"/>
      <c r="Y331" s="4"/>
      <c r="Z331" s="4"/>
    </row>
    <row r="332" ht="14.25" customHeight="1">
      <c r="C332" s="4"/>
      <c r="D332" s="221"/>
      <c r="G332" s="222"/>
      <c r="V332" s="4"/>
      <c r="W332" s="4"/>
      <c r="X332" s="4"/>
      <c r="Y332" s="4"/>
      <c r="Z332" s="4"/>
    </row>
    <row r="333" ht="14.25" customHeight="1">
      <c r="C333" s="4"/>
      <c r="D333" s="221"/>
      <c r="G333" s="222"/>
      <c r="V333" s="4"/>
      <c r="W333" s="4"/>
      <c r="X333" s="4"/>
      <c r="Y333" s="4"/>
      <c r="Z333" s="4"/>
    </row>
    <row r="334" ht="14.25" customHeight="1">
      <c r="C334" s="4"/>
      <c r="D334" s="221"/>
      <c r="G334" s="222"/>
      <c r="V334" s="4"/>
      <c r="W334" s="4"/>
      <c r="X334" s="4"/>
      <c r="Y334" s="4"/>
      <c r="Z334" s="4"/>
    </row>
    <row r="335" ht="14.25" customHeight="1">
      <c r="C335" s="4"/>
      <c r="D335" s="221"/>
      <c r="G335" s="222"/>
      <c r="V335" s="4"/>
      <c r="W335" s="4"/>
      <c r="X335" s="4"/>
      <c r="Y335" s="4"/>
      <c r="Z335" s="4"/>
    </row>
    <row r="336" ht="14.25" customHeight="1">
      <c r="C336" s="4"/>
      <c r="D336" s="221"/>
      <c r="G336" s="222"/>
      <c r="V336" s="4"/>
      <c r="W336" s="4"/>
      <c r="X336" s="4"/>
      <c r="Y336" s="4"/>
      <c r="Z336" s="4"/>
    </row>
    <row r="337" ht="14.25" customHeight="1">
      <c r="C337" s="4"/>
      <c r="D337" s="221"/>
      <c r="G337" s="222"/>
      <c r="V337" s="4"/>
      <c r="W337" s="4"/>
      <c r="X337" s="4"/>
      <c r="Y337" s="4"/>
      <c r="Z337" s="4"/>
    </row>
    <row r="338" ht="14.25" customHeight="1">
      <c r="C338" s="4"/>
      <c r="D338" s="221"/>
      <c r="G338" s="222"/>
      <c r="V338" s="4"/>
      <c r="W338" s="4"/>
      <c r="X338" s="4"/>
      <c r="Y338" s="4"/>
      <c r="Z338" s="4"/>
    </row>
    <row r="339" ht="14.25" customHeight="1">
      <c r="C339" s="4"/>
      <c r="D339" s="221"/>
      <c r="G339" s="222"/>
      <c r="V339" s="4"/>
      <c r="W339" s="4"/>
      <c r="X339" s="4"/>
      <c r="Y339" s="4"/>
      <c r="Z339" s="4"/>
    </row>
    <row r="340" ht="14.25" customHeight="1">
      <c r="C340" s="4"/>
      <c r="D340" s="221"/>
      <c r="G340" s="222"/>
      <c r="V340" s="4"/>
      <c r="W340" s="4"/>
      <c r="X340" s="4"/>
      <c r="Y340" s="4"/>
      <c r="Z340" s="4"/>
    </row>
    <row r="341" ht="14.25" customHeight="1">
      <c r="C341" s="4"/>
      <c r="D341" s="221"/>
      <c r="G341" s="222"/>
      <c r="V341" s="4"/>
      <c r="W341" s="4"/>
      <c r="X341" s="4"/>
      <c r="Y341" s="4"/>
      <c r="Z341" s="4"/>
    </row>
    <row r="342" ht="14.25" customHeight="1">
      <c r="C342" s="4"/>
      <c r="D342" s="221"/>
      <c r="G342" s="222"/>
      <c r="V342" s="4"/>
      <c r="W342" s="4"/>
      <c r="X342" s="4"/>
      <c r="Y342" s="4"/>
      <c r="Z342" s="4"/>
    </row>
    <row r="343" ht="14.25" customHeight="1">
      <c r="C343" s="4"/>
      <c r="D343" s="221"/>
      <c r="G343" s="222"/>
      <c r="V343" s="4"/>
      <c r="W343" s="4"/>
      <c r="X343" s="4"/>
      <c r="Y343" s="4"/>
      <c r="Z343" s="4"/>
    </row>
    <row r="344" ht="14.25" customHeight="1">
      <c r="C344" s="4"/>
      <c r="D344" s="221"/>
      <c r="G344" s="222"/>
      <c r="V344" s="4"/>
      <c r="W344" s="4"/>
      <c r="X344" s="4"/>
      <c r="Y344" s="4"/>
      <c r="Z344" s="4"/>
    </row>
    <row r="345" ht="14.25" customHeight="1">
      <c r="C345" s="4"/>
      <c r="D345" s="221"/>
      <c r="G345" s="222"/>
      <c r="V345" s="4"/>
      <c r="W345" s="4"/>
      <c r="X345" s="4"/>
      <c r="Y345" s="4"/>
      <c r="Z345" s="4"/>
    </row>
    <row r="346" ht="14.25" customHeight="1">
      <c r="C346" s="4"/>
      <c r="D346" s="221"/>
      <c r="G346" s="222"/>
      <c r="V346" s="4"/>
      <c r="W346" s="4"/>
      <c r="X346" s="4"/>
      <c r="Y346" s="4"/>
      <c r="Z346" s="4"/>
    </row>
    <row r="347" ht="14.25" customHeight="1">
      <c r="C347" s="4"/>
      <c r="D347" s="221"/>
      <c r="G347" s="222"/>
      <c r="V347" s="4"/>
      <c r="W347" s="4"/>
      <c r="X347" s="4"/>
      <c r="Y347" s="4"/>
      <c r="Z347" s="4"/>
    </row>
    <row r="348" ht="14.25" customHeight="1">
      <c r="C348" s="4"/>
      <c r="D348" s="221"/>
      <c r="G348" s="222"/>
      <c r="V348" s="4"/>
      <c r="W348" s="4"/>
      <c r="X348" s="4"/>
      <c r="Y348" s="4"/>
      <c r="Z348" s="4"/>
    </row>
    <row r="349" ht="14.25" customHeight="1">
      <c r="C349" s="4"/>
      <c r="D349" s="221"/>
      <c r="G349" s="222"/>
      <c r="V349" s="4"/>
      <c r="W349" s="4"/>
      <c r="X349" s="4"/>
      <c r="Y349" s="4"/>
      <c r="Z349" s="4"/>
    </row>
    <row r="350" ht="14.25" customHeight="1">
      <c r="C350" s="4"/>
      <c r="D350" s="221"/>
      <c r="G350" s="222"/>
      <c r="V350" s="4"/>
      <c r="W350" s="4"/>
      <c r="X350" s="4"/>
      <c r="Y350" s="4"/>
      <c r="Z350" s="4"/>
    </row>
    <row r="351" ht="14.25" customHeight="1">
      <c r="C351" s="4"/>
      <c r="D351" s="221"/>
      <c r="G351" s="222"/>
      <c r="V351" s="4"/>
      <c r="W351" s="4"/>
      <c r="X351" s="4"/>
      <c r="Y351" s="4"/>
      <c r="Z351" s="4"/>
    </row>
    <row r="352" ht="14.25" customHeight="1">
      <c r="C352" s="4"/>
      <c r="D352" s="221"/>
      <c r="G352" s="222"/>
      <c r="V352" s="4"/>
      <c r="W352" s="4"/>
      <c r="X352" s="4"/>
      <c r="Y352" s="4"/>
      <c r="Z352" s="4"/>
    </row>
    <row r="353" ht="14.25" customHeight="1">
      <c r="C353" s="4"/>
      <c r="D353" s="221"/>
      <c r="G353" s="222"/>
      <c r="V353" s="4"/>
      <c r="W353" s="4"/>
      <c r="X353" s="4"/>
      <c r="Y353" s="4"/>
      <c r="Z353" s="4"/>
    </row>
    <row r="354" ht="14.25" customHeight="1">
      <c r="C354" s="4"/>
      <c r="D354" s="221"/>
      <c r="G354" s="222"/>
      <c r="V354" s="4"/>
      <c r="W354" s="4"/>
      <c r="X354" s="4"/>
      <c r="Y354" s="4"/>
      <c r="Z354" s="4"/>
    </row>
    <row r="355" ht="14.25" customHeight="1">
      <c r="C355" s="4"/>
      <c r="D355" s="221"/>
      <c r="G355" s="222"/>
      <c r="V355" s="4"/>
      <c r="W355" s="4"/>
      <c r="X355" s="4"/>
      <c r="Y355" s="4"/>
      <c r="Z355" s="4"/>
    </row>
    <row r="356" ht="14.25" customHeight="1">
      <c r="C356" s="4"/>
      <c r="D356" s="221"/>
      <c r="G356" s="222"/>
      <c r="V356" s="4"/>
      <c r="W356" s="4"/>
      <c r="X356" s="4"/>
      <c r="Y356" s="4"/>
      <c r="Z356" s="4"/>
    </row>
    <row r="357" ht="14.25" customHeight="1">
      <c r="C357" s="4"/>
      <c r="D357" s="221"/>
      <c r="G357" s="222"/>
      <c r="V357" s="4"/>
      <c r="W357" s="4"/>
      <c r="X357" s="4"/>
      <c r="Y357" s="4"/>
      <c r="Z357" s="4"/>
    </row>
    <row r="358" ht="14.25" customHeight="1">
      <c r="C358" s="4"/>
      <c r="D358" s="221"/>
      <c r="G358" s="222"/>
      <c r="V358" s="4"/>
      <c r="W358" s="4"/>
      <c r="X358" s="4"/>
      <c r="Y358" s="4"/>
      <c r="Z358" s="4"/>
    </row>
    <row r="359" ht="14.25" customHeight="1">
      <c r="C359" s="4"/>
      <c r="D359" s="221"/>
      <c r="G359" s="222"/>
      <c r="V359" s="4"/>
      <c r="W359" s="4"/>
      <c r="X359" s="4"/>
      <c r="Y359" s="4"/>
      <c r="Z359" s="4"/>
    </row>
    <row r="360" ht="14.25" customHeight="1">
      <c r="C360" s="4"/>
      <c r="D360" s="221"/>
      <c r="G360" s="222"/>
      <c r="V360" s="4"/>
      <c r="W360" s="4"/>
      <c r="X360" s="4"/>
      <c r="Y360" s="4"/>
      <c r="Z360" s="4"/>
    </row>
    <row r="361" ht="14.25" customHeight="1">
      <c r="C361" s="4"/>
      <c r="D361" s="221"/>
      <c r="G361" s="222"/>
      <c r="V361" s="4"/>
      <c r="W361" s="4"/>
      <c r="X361" s="4"/>
      <c r="Y361" s="4"/>
      <c r="Z361" s="4"/>
    </row>
    <row r="362" ht="14.25" customHeight="1">
      <c r="C362" s="4"/>
      <c r="D362" s="221"/>
      <c r="G362" s="222"/>
      <c r="V362" s="4"/>
      <c r="W362" s="4"/>
      <c r="X362" s="4"/>
      <c r="Y362" s="4"/>
      <c r="Z362" s="4"/>
    </row>
    <row r="363" ht="14.25" customHeight="1">
      <c r="C363" s="4"/>
      <c r="D363" s="221"/>
      <c r="G363" s="222"/>
      <c r="V363" s="4"/>
      <c r="W363" s="4"/>
      <c r="X363" s="4"/>
      <c r="Y363" s="4"/>
      <c r="Z363" s="4"/>
    </row>
    <row r="364" ht="14.25" customHeight="1">
      <c r="C364" s="4"/>
      <c r="D364" s="221"/>
      <c r="G364" s="222"/>
      <c r="V364" s="4"/>
      <c r="W364" s="4"/>
      <c r="X364" s="4"/>
      <c r="Y364" s="4"/>
      <c r="Z364" s="4"/>
    </row>
    <row r="365" ht="14.25" customHeight="1">
      <c r="C365" s="4"/>
      <c r="D365" s="221"/>
      <c r="G365" s="222"/>
      <c r="V365" s="4"/>
      <c r="W365" s="4"/>
      <c r="X365" s="4"/>
      <c r="Y365" s="4"/>
      <c r="Z365" s="4"/>
    </row>
    <row r="366" ht="14.25" customHeight="1">
      <c r="C366" s="4"/>
      <c r="D366" s="221"/>
      <c r="G366" s="222"/>
      <c r="V366" s="4"/>
      <c r="W366" s="4"/>
      <c r="X366" s="4"/>
      <c r="Y366" s="4"/>
      <c r="Z366" s="4"/>
    </row>
    <row r="367" ht="14.25" customHeight="1">
      <c r="C367" s="4"/>
      <c r="D367" s="221"/>
      <c r="G367" s="222"/>
      <c r="V367" s="4"/>
      <c r="W367" s="4"/>
      <c r="X367" s="4"/>
      <c r="Y367" s="4"/>
      <c r="Z367" s="4"/>
    </row>
    <row r="368" ht="14.25" customHeight="1">
      <c r="C368" s="4"/>
      <c r="D368" s="221"/>
      <c r="G368" s="222"/>
      <c r="V368" s="4"/>
      <c r="W368" s="4"/>
      <c r="X368" s="4"/>
      <c r="Y368" s="4"/>
      <c r="Z368" s="4"/>
    </row>
    <row r="369" ht="14.25" customHeight="1">
      <c r="C369" s="4"/>
      <c r="D369" s="221"/>
      <c r="G369" s="222"/>
      <c r="V369" s="4"/>
      <c r="W369" s="4"/>
      <c r="X369" s="4"/>
      <c r="Y369" s="4"/>
      <c r="Z369" s="4"/>
    </row>
    <row r="370" ht="14.25" customHeight="1">
      <c r="C370" s="4"/>
      <c r="D370" s="221"/>
      <c r="G370" s="222"/>
      <c r="V370" s="4"/>
      <c r="W370" s="4"/>
      <c r="X370" s="4"/>
      <c r="Y370" s="4"/>
      <c r="Z370" s="4"/>
    </row>
    <row r="371" ht="14.25" customHeight="1">
      <c r="C371" s="4"/>
      <c r="D371" s="221"/>
      <c r="G371" s="222"/>
      <c r="V371" s="4"/>
      <c r="W371" s="4"/>
      <c r="X371" s="4"/>
      <c r="Y371" s="4"/>
      <c r="Z371" s="4"/>
    </row>
    <row r="372" ht="14.25" customHeight="1">
      <c r="C372" s="4"/>
      <c r="D372" s="221"/>
      <c r="G372" s="222"/>
      <c r="V372" s="4"/>
      <c r="W372" s="4"/>
      <c r="X372" s="4"/>
      <c r="Y372" s="4"/>
      <c r="Z372" s="4"/>
    </row>
    <row r="373" ht="14.25" customHeight="1">
      <c r="C373" s="4"/>
      <c r="D373" s="221"/>
      <c r="G373" s="222"/>
      <c r="V373" s="4"/>
      <c r="W373" s="4"/>
      <c r="X373" s="4"/>
      <c r="Y373" s="4"/>
      <c r="Z373" s="4"/>
    </row>
    <row r="374" ht="14.25" customHeight="1">
      <c r="C374" s="4"/>
      <c r="D374" s="221"/>
      <c r="G374" s="222"/>
      <c r="V374" s="4"/>
      <c r="W374" s="4"/>
      <c r="X374" s="4"/>
      <c r="Y374" s="4"/>
      <c r="Z374" s="4"/>
    </row>
    <row r="375" ht="14.25" customHeight="1">
      <c r="C375" s="4"/>
      <c r="D375" s="221"/>
      <c r="G375" s="222"/>
      <c r="V375" s="4"/>
      <c r="W375" s="4"/>
      <c r="X375" s="4"/>
      <c r="Y375" s="4"/>
      <c r="Z375" s="4"/>
    </row>
    <row r="376" ht="14.25" customHeight="1">
      <c r="C376" s="4"/>
      <c r="D376" s="221"/>
      <c r="G376" s="222"/>
      <c r="V376" s="4"/>
      <c r="W376" s="4"/>
      <c r="X376" s="4"/>
      <c r="Y376" s="4"/>
      <c r="Z376" s="4"/>
    </row>
    <row r="377" ht="14.25" customHeight="1">
      <c r="C377" s="4"/>
      <c r="D377" s="221"/>
      <c r="G377" s="222"/>
      <c r="V377" s="4"/>
      <c r="W377" s="4"/>
      <c r="X377" s="4"/>
      <c r="Y377" s="4"/>
      <c r="Z377" s="4"/>
    </row>
    <row r="378" ht="14.25" customHeight="1">
      <c r="C378" s="4"/>
      <c r="D378" s="221"/>
      <c r="G378" s="222"/>
      <c r="V378" s="4"/>
      <c r="W378" s="4"/>
      <c r="X378" s="4"/>
      <c r="Y378" s="4"/>
      <c r="Z378" s="4"/>
    </row>
    <row r="379" ht="14.25" customHeight="1">
      <c r="C379" s="4"/>
      <c r="D379" s="221"/>
      <c r="G379" s="222"/>
      <c r="V379" s="4"/>
      <c r="W379" s="4"/>
      <c r="X379" s="4"/>
      <c r="Y379" s="4"/>
      <c r="Z379" s="4"/>
    </row>
    <row r="380" ht="14.25" customHeight="1">
      <c r="C380" s="4"/>
      <c r="D380" s="221"/>
      <c r="G380" s="222"/>
      <c r="V380" s="4"/>
      <c r="W380" s="4"/>
      <c r="X380" s="4"/>
      <c r="Y380" s="4"/>
      <c r="Z380" s="4"/>
    </row>
    <row r="381" ht="14.25" customHeight="1">
      <c r="C381" s="4"/>
      <c r="D381" s="221"/>
      <c r="G381" s="222"/>
      <c r="V381" s="4"/>
      <c r="W381" s="4"/>
      <c r="X381" s="4"/>
      <c r="Y381" s="4"/>
      <c r="Z381" s="4"/>
    </row>
    <row r="382" ht="14.25" customHeight="1">
      <c r="C382" s="4"/>
      <c r="D382" s="221"/>
      <c r="G382" s="222"/>
      <c r="V382" s="4"/>
      <c r="W382" s="4"/>
      <c r="X382" s="4"/>
      <c r="Y382" s="4"/>
      <c r="Z382" s="4"/>
    </row>
    <row r="383" ht="14.25" customHeight="1">
      <c r="C383" s="4"/>
      <c r="D383" s="221"/>
      <c r="G383" s="222"/>
      <c r="V383" s="4"/>
      <c r="W383" s="4"/>
      <c r="X383" s="4"/>
      <c r="Y383" s="4"/>
      <c r="Z383" s="4"/>
    </row>
    <row r="384" ht="14.25" customHeight="1">
      <c r="C384" s="4"/>
      <c r="D384" s="221"/>
      <c r="G384" s="222"/>
      <c r="V384" s="4"/>
      <c r="W384" s="4"/>
      <c r="X384" s="4"/>
      <c r="Y384" s="4"/>
      <c r="Z384" s="4"/>
    </row>
    <row r="385" ht="14.25" customHeight="1">
      <c r="C385" s="4"/>
      <c r="D385" s="221"/>
      <c r="G385" s="222"/>
      <c r="V385" s="4"/>
      <c r="W385" s="4"/>
      <c r="X385" s="4"/>
      <c r="Y385" s="4"/>
      <c r="Z385" s="4"/>
    </row>
    <row r="386" ht="14.25" customHeight="1">
      <c r="C386" s="4"/>
      <c r="D386" s="221"/>
      <c r="G386" s="222"/>
      <c r="V386" s="4"/>
      <c r="W386" s="4"/>
      <c r="X386" s="4"/>
      <c r="Y386" s="4"/>
      <c r="Z386" s="4"/>
    </row>
    <row r="387" ht="14.25" customHeight="1">
      <c r="C387" s="4"/>
      <c r="D387" s="221"/>
      <c r="G387" s="222"/>
      <c r="V387" s="4"/>
      <c r="W387" s="4"/>
      <c r="X387" s="4"/>
      <c r="Y387" s="4"/>
      <c r="Z387" s="4"/>
    </row>
    <row r="388" ht="14.25" customHeight="1">
      <c r="C388" s="4"/>
      <c r="D388" s="221"/>
      <c r="G388" s="222"/>
      <c r="V388" s="4"/>
      <c r="W388" s="4"/>
      <c r="X388" s="4"/>
      <c r="Y388" s="4"/>
      <c r="Z388" s="4"/>
    </row>
    <row r="389" ht="14.25" customHeight="1">
      <c r="C389" s="4"/>
      <c r="D389" s="221"/>
      <c r="G389" s="222"/>
      <c r="V389" s="4"/>
      <c r="W389" s="4"/>
      <c r="X389" s="4"/>
      <c r="Y389" s="4"/>
      <c r="Z389" s="4"/>
    </row>
    <row r="390" ht="14.25" customHeight="1">
      <c r="C390" s="4"/>
      <c r="D390" s="221"/>
      <c r="G390" s="222"/>
      <c r="V390" s="4"/>
      <c r="W390" s="4"/>
      <c r="X390" s="4"/>
      <c r="Y390" s="4"/>
      <c r="Z390" s="4"/>
    </row>
    <row r="391" ht="14.25" customHeight="1">
      <c r="C391" s="4"/>
      <c r="D391" s="221"/>
      <c r="G391" s="222"/>
      <c r="V391" s="4"/>
      <c r="W391" s="4"/>
      <c r="X391" s="4"/>
      <c r="Y391" s="4"/>
      <c r="Z391" s="4"/>
    </row>
    <row r="392" ht="14.25" customHeight="1">
      <c r="C392" s="4"/>
      <c r="D392" s="221"/>
      <c r="G392" s="222"/>
      <c r="V392" s="4"/>
      <c r="W392" s="4"/>
      <c r="X392" s="4"/>
      <c r="Y392" s="4"/>
      <c r="Z392" s="4"/>
    </row>
    <row r="393" ht="14.25" customHeight="1">
      <c r="C393" s="4"/>
      <c r="D393" s="221"/>
      <c r="G393" s="222"/>
      <c r="V393" s="4"/>
      <c r="W393" s="4"/>
      <c r="X393" s="4"/>
      <c r="Y393" s="4"/>
      <c r="Z393" s="4"/>
    </row>
    <row r="394" ht="14.25" customHeight="1">
      <c r="C394" s="4"/>
      <c r="D394" s="221"/>
      <c r="G394" s="222"/>
      <c r="V394" s="4"/>
      <c r="W394" s="4"/>
      <c r="X394" s="4"/>
      <c r="Y394" s="4"/>
      <c r="Z394" s="4"/>
    </row>
    <row r="395" ht="14.25" customHeight="1">
      <c r="C395" s="4"/>
      <c r="D395" s="221"/>
      <c r="G395" s="222"/>
      <c r="V395" s="4"/>
      <c r="W395" s="4"/>
      <c r="X395" s="4"/>
      <c r="Y395" s="4"/>
      <c r="Z395" s="4"/>
    </row>
    <row r="396" ht="14.25" customHeight="1">
      <c r="C396" s="4"/>
      <c r="D396" s="221"/>
      <c r="G396" s="222"/>
      <c r="V396" s="4"/>
      <c r="W396" s="4"/>
      <c r="X396" s="4"/>
      <c r="Y396" s="4"/>
      <c r="Z396" s="4"/>
    </row>
    <row r="397" ht="14.25" customHeight="1">
      <c r="C397" s="4"/>
      <c r="D397" s="221"/>
      <c r="G397" s="222"/>
      <c r="V397" s="4"/>
      <c r="W397" s="4"/>
      <c r="X397" s="4"/>
      <c r="Y397" s="4"/>
      <c r="Z397" s="4"/>
    </row>
    <row r="398" ht="14.25" customHeight="1">
      <c r="C398" s="4"/>
      <c r="D398" s="221"/>
      <c r="G398" s="222"/>
      <c r="V398" s="4"/>
      <c r="W398" s="4"/>
      <c r="X398" s="4"/>
      <c r="Y398" s="4"/>
      <c r="Z398" s="4"/>
    </row>
    <row r="399" ht="14.25" customHeight="1">
      <c r="C399" s="4"/>
      <c r="D399" s="221"/>
      <c r="G399" s="222"/>
      <c r="V399" s="4"/>
      <c r="W399" s="4"/>
      <c r="X399" s="4"/>
      <c r="Y399" s="4"/>
      <c r="Z399" s="4"/>
    </row>
    <row r="400" ht="14.25" customHeight="1">
      <c r="C400" s="4"/>
      <c r="D400" s="221"/>
      <c r="G400" s="222"/>
      <c r="V400" s="4"/>
      <c r="W400" s="4"/>
      <c r="X400" s="4"/>
      <c r="Y400" s="4"/>
      <c r="Z400" s="4"/>
    </row>
    <row r="401" ht="14.25" customHeight="1">
      <c r="C401" s="4"/>
      <c r="D401" s="221"/>
      <c r="G401" s="222"/>
      <c r="V401" s="4"/>
      <c r="W401" s="4"/>
      <c r="X401" s="4"/>
      <c r="Y401" s="4"/>
      <c r="Z401" s="4"/>
    </row>
    <row r="402" ht="14.25" customHeight="1">
      <c r="C402" s="4"/>
      <c r="D402" s="221"/>
      <c r="G402" s="222"/>
      <c r="V402" s="4"/>
      <c r="W402" s="4"/>
      <c r="X402" s="4"/>
      <c r="Y402" s="4"/>
      <c r="Z402" s="4"/>
    </row>
    <row r="403" ht="14.25" customHeight="1">
      <c r="C403" s="4"/>
      <c r="D403" s="221"/>
      <c r="G403" s="222"/>
      <c r="V403" s="4"/>
      <c r="W403" s="4"/>
      <c r="X403" s="4"/>
      <c r="Y403" s="4"/>
      <c r="Z403" s="4"/>
    </row>
    <row r="404" ht="14.25" customHeight="1">
      <c r="C404" s="4"/>
      <c r="D404" s="221"/>
      <c r="G404" s="222"/>
      <c r="V404" s="4"/>
      <c r="W404" s="4"/>
      <c r="X404" s="4"/>
      <c r="Y404" s="4"/>
      <c r="Z404" s="4"/>
    </row>
    <row r="405" ht="14.25" customHeight="1">
      <c r="C405" s="4"/>
      <c r="D405" s="221"/>
      <c r="G405" s="222"/>
      <c r="V405" s="4"/>
      <c r="W405" s="4"/>
      <c r="X405" s="4"/>
      <c r="Y405" s="4"/>
      <c r="Z405" s="4"/>
    </row>
    <row r="406" ht="14.25" customHeight="1">
      <c r="C406" s="4"/>
      <c r="D406" s="221"/>
      <c r="G406" s="222"/>
      <c r="V406" s="4"/>
      <c r="W406" s="4"/>
      <c r="X406" s="4"/>
      <c r="Y406" s="4"/>
      <c r="Z406" s="4"/>
    </row>
    <row r="407" ht="14.25" customHeight="1">
      <c r="C407" s="4"/>
      <c r="D407" s="221"/>
      <c r="G407" s="222"/>
      <c r="V407" s="4"/>
      <c r="W407" s="4"/>
      <c r="X407" s="4"/>
      <c r="Y407" s="4"/>
      <c r="Z407" s="4"/>
    </row>
    <row r="408" ht="14.25" customHeight="1">
      <c r="C408" s="4"/>
      <c r="D408" s="221"/>
      <c r="G408" s="222"/>
      <c r="V408" s="4"/>
      <c r="W408" s="4"/>
      <c r="X408" s="4"/>
      <c r="Y408" s="4"/>
      <c r="Z408" s="4"/>
    </row>
    <row r="409" ht="14.25" customHeight="1">
      <c r="C409" s="4"/>
      <c r="D409" s="221"/>
      <c r="G409" s="222"/>
      <c r="V409" s="4"/>
      <c r="W409" s="4"/>
      <c r="X409" s="4"/>
      <c r="Y409" s="4"/>
      <c r="Z409" s="4"/>
    </row>
    <row r="410" ht="14.25" customHeight="1">
      <c r="C410" s="4"/>
      <c r="D410" s="221"/>
      <c r="G410" s="222"/>
      <c r="V410" s="4"/>
      <c r="W410" s="4"/>
      <c r="X410" s="4"/>
      <c r="Y410" s="4"/>
      <c r="Z410" s="4"/>
    </row>
    <row r="411" ht="14.25" customHeight="1">
      <c r="C411" s="4"/>
      <c r="D411" s="221"/>
      <c r="G411" s="222"/>
      <c r="V411" s="4"/>
      <c r="W411" s="4"/>
      <c r="X411" s="4"/>
      <c r="Y411" s="4"/>
      <c r="Z411" s="4"/>
    </row>
    <row r="412" ht="14.25" customHeight="1">
      <c r="C412" s="4"/>
      <c r="D412" s="221"/>
      <c r="G412" s="222"/>
      <c r="V412" s="4"/>
      <c r="W412" s="4"/>
      <c r="X412" s="4"/>
      <c r="Y412" s="4"/>
      <c r="Z412" s="4"/>
    </row>
    <row r="413" ht="14.25" customHeight="1">
      <c r="C413" s="4"/>
      <c r="D413" s="221"/>
      <c r="G413" s="222"/>
      <c r="V413" s="4"/>
      <c r="W413" s="4"/>
      <c r="X413" s="4"/>
      <c r="Y413" s="4"/>
      <c r="Z413" s="4"/>
    </row>
    <row r="414" ht="14.25" customHeight="1">
      <c r="C414" s="4"/>
      <c r="D414" s="221"/>
      <c r="G414" s="222"/>
      <c r="V414" s="4"/>
      <c r="W414" s="4"/>
      <c r="X414" s="4"/>
      <c r="Y414" s="4"/>
      <c r="Z414" s="4"/>
    </row>
    <row r="415" ht="14.25" customHeight="1">
      <c r="C415" s="4"/>
      <c r="D415" s="221"/>
      <c r="G415" s="222"/>
      <c r="V415" s="4"/>
      <c r="W415" s="4"/>
      <c r="X415" s="4"/>
      <c r="Y415" s="4"/>
      <c r="Z415" s="4"/>
    </row>
    <row r="416" ht="14.25" customHeight="1">
      <c r="C416" s="4"/>
      <c r="D416" s="221"/>
      <c r="G416" s="222"/>
      <c r="V416" s="4"/>
      <c r="W416" s="4"/>
      <c r="X416" s="4"/>
      <c r="Y416" s="4"/>
      <c r="Z416" s="4"/>
    </row>
    <row r="417" ht="14.25" customHeight="1">
      <c r="C417" s="4"/>
      <c r="D417" s="221"/>
      <c r="G417" s="222"/>
      <c r="V417" s="4"/>
      <c r="W417" s="4"/>
      <c r="X417" s="4"/>
      <c r="Y417" s="4"/>
      <c r="Z417" s="4"/>
    </row>
    <row r="418" ht="14.25" customHeight="1">
      <c r="C418" s="4"/>
      <c r="D418" s="221"/>
      <c r="G418" s="222"/>
      <c r="V418" s="4"/>
      <c r="W418" s="4"/>
      <c r="X418" s="4"/>
      <c r="Y418" s="4"/>
      <c r="Z418" s="4"/>
    </row>
    <row r="419" ht="14.25" customHeight="1">
      <c r="C419" s="4"/>
      <c r="D419" s="221"/>
      <c r="G419" s="222"/>
      <c r="V419" s="4"/>
      <c r="W419" s="4"/>
      <c r="X419" s="4"/>
      <c r="Y419" s="4"/>
      <c r="Z419" s="4"/>
    </row>
    <row r="420" ht="14.25" customHeight="1">
      <c r="C420" s="4"/>
      <c r="D420" s="221"/>
      <c r="G420" s="222"/>
      <c r="V420" s="4"/>
      <c r="W420" s="4"/>
      <c r="X420" s="4"/>
      <c r="Y420" s="4"/>
      <c r="Z420" s="4"/>
    </row>
    <row r="421" ht="14.25" customHeight="1">
      <c r="C421" s="4"/>
      <c r="D421" s="221"/>
      <c r="G421" s="222"/>
      <c r="V421" s="4"/>
      <c r="W421" s="4"/>
      <c r="X421" s="4"/>
      <c r="Y421" s="4"/>
      <c r="Z421" s="4"/>
    </row>
    <row r="422" ht="14.25" customHeight="1">
      <c r="C422" s="4"/>
      <c r="D422" s="221"/>
      <c r="G422" s="222"/>
      <c r="V422" s="4"/>
      <c r="W422" s="4"/>
      <c r="X422" s="4"/>
      <c r="Y422" s="4"/>
      <c r="Z422" s="4"/>
    </row>
    <row r="423" ht="14.25" customHeight="1">
      <c r="C423" s="4"/>
      <c r="D423" s="221"/>
      <c r="G423" s="222"/>
      <c r="V423" s="4"/>
      <c r="W423" s="4"/>
      <c r="X423" s="4"/>
      <c r="Y423" s="4"/>
      <c r="Z423" s="4"/>
    </row>
    <row r="424" ht="14.25" customHeight="1">
      <c r="C424" s="4"/>
      <c r="D424" s="221"/>
      <c r="G424" s="222"/>
      <c r="V424" s="4"/>
      <c r="W424" s="4"/>
      <c r="X424" s="4"/>
      <c r="Y424" s="4"/>
      <c r="Z424" s="4"/>
    </row>
    <row r="425" ht="14.25" customHeight="1">
      <c r="C425" s="4"/>
      <c r="D425" s="221"/>
      <c r="G425" s="222"/>
      <c r="V425" s="4"/>
      <c r="W425" s="4"/>
      <c r="X425" s="4"/>
      <c r="Y425" s="4"/>
      <c r="Z425" s="4"/>
    </row>
    <row r="426" ht="14.25" customHeight="1">
      <c r="C426" s="4"/>
      <c r="D426" s="221"/>
      <c r="G426" s="222"/>
      <c r="V426" s="4"/>
      <c r="W426" s="4"/>
      <c r="X426" s="4"/>
      <c r="Y426" s="4"/>
      <c r="Z426" s="4"/>
    </row>
    <row r="427" ht="14.25" customHeight="1">
      <c r="C427" s="4"/>
      <c r="D427" s="221"/>
      <c r="G427" s="222"/>
      <c r="V427" s="4"/>
      <c r="W427" s="4"/>
      <c r="X427" s="4"/>
      <c r="Y427" s="4"/>
      <c r="Z427" s="4"/>
    </row>
    <row r="428" ht="14.25" customHeight="1">
      <c r="C428" s="4"/>
      <c r="D428" s="221"/>
      <c r="G428" s="222"/>
      <c r="V428" s="4"/>
      <c r="W428" s="4"/>
      <c r="X428" s="4"/>
      <c r="Y428" s="4"/>
      <c r="Z428" s="4"/>
    </row>
    <row r="429" ht="14.25" customHeight="1">
      <c r="C429" s="4"/>
      <c r="D429" s="221"/>
      <c r="G429" s="222"/>
      <c r="V429" s="4"/>
      <c r="W429" s="4"/>
      <c r="X429" s="4"/>
      <c r="Y429" s="4"/>
      <c r="Z429" s="4"/>
    </row>
    <row r="430" ht="14.25" customHeight="1">
      <c r="C430" s="4"/>
      <c r="D430" s="221"/>
      <c r="G430" s="222"/>
      <c r="V430" s="4"/>
      <c r="W430" s="4"/>
      <c r="X430" s="4"/>
      <c r="Y430" s="4"/>
      <c r="Z430" s="4"/>
    </row>
    <row r="431" ht="14.25" customHeight="1">
      <c r="C431" s="4"/>
      <c r="D431" s="221"/>
      <c r="G431" s="222"/>
      <c r="V431" s="4"/>
      <c r="W431" s="4"/>
      <c r="X431" s="4"/>
      <c r="Y431" s="4"/>
      <c r="Z431" s="4"/>
    </row>
    <row r="432" ht="14.25" customHeight="1">
      <c r="C432" s="4"/>
      <c r="D432" s="221"/>
      <c r="G432" s="222"/>
      <c r="V432" s="4"/>
      <c r="W432" s="4"/>
      <c r="X432" s="4"/>
      <c r="Y432" s="4"/>
      <c r="Z432" s="4"/>
    </row>
    <row r="433" ht="14.25" customHeight="1">
      <c r="C433" s="4"/>
      <c r="D433" s="221"/>
      <c r="G433" s="222"/>
      <c r="V433" s="4"/>
      <c r="W433" s="4"/>
      <c r="X433" s="4"/>
      <c r="Y433" s="4"/>
      <c r="Z433" s="4"/>
    </row>
    <row r="434" ht="14.25" customHeight="1">
      <c r="C434" s="4"/>
      <c r="D434" s="221"/>
      <c r="G434" s="222"/>
      <c r="V434" s="4"/>
      <c r="W434" s="4"/>
      <c r="X434" s="4"/>
      <c r="Y434" s="4"/>
      <c r="Z434" s="4"/>
    </row>
    <row r="435" ht="14.25" customHeight="1">
      <c r="C435" s="4"/>
      <c r="D435" s="221"/>
      <c r="G435" s="222"/>
      <c r="V435" s="4"/>
      <c r="W435" s="4"/>
      <c r="X435" s="4"/>
      <c r="Y435" s="4"/>
      <c r="Z435" s="4"/>
    </row>
    <row r="436" ht="14.25" customHeight="1">
      <c r="C436" s="4"/>
      <c r="D436" s="221"/>
      <c r="G436" s="222"/>
      <c r="V436" s="4"/>
      <c r="W436" s="4"/>
      <c r="X436" s="4"/>
      <c r="Y436" s="4"/>
      <c r="Z436" s="4"/>
    </row>
    <row r="437" ht="14.25" customHeight="1">
      <c r="C437" s="4"/>
      <c r="D437" s="221"/>
      <c r="G437" s="222"/>
      <c r="V437" s="4"/>
      <c r="W437" s="4"/>
      <c r="X437" s="4"/>
      <c r="Y437" s="4"/>
      <c r="Z437" s="4"/>
    </row>
    <row r="438" ht="14.25" customHeight="1">
      <c r="C438" s="4"/>
      <c r="D438" s="221"/>
      <c r="G438" s="222"/>
      <c r="V438" s="4"/>
      <c r="W438" s="4"/>
      <c r="X438" s="4"/>
      <c r="Y438" s="4"/>
      <c r="Z438" s="4"/>
    </row>
    <row r="439" ht="14.25" customHeight="1">
      <c r="C439" s="4"/>
      <c r="D439" s="221"/>
      <c r="G439" s="222"/>
      <c r="V439" s="4"/>
      <c r="W439" s="4"/>
      <c r="X439" s="4"/>
      <c r="Y439" s="4"/>
      <c r="Z439" s="4"/>
    </row>
    <row r="440" ht="14.25" customHeight="1">
      <c r="C440" s="4"/>
      <c r="D440" s="221"/>
      <c r="G440" s="222"/>
      <c r="V440" s="4"/>
      <c r="W440" s="4"/>
      <c r="X440" s="4"/>
      <c r="Y440" s="4"/>
      <c r="Z440" s="4"/>
    </row>
    <row r="441" ht="14.25" customHeight="1">
      <c r="C441" s="4"/>
      <c r="D441" s="221"/>
      <c r="G441" s="222"/>
      <c r="V441" s="4"/>
      <c r="W441" s="4"/>
      <c r="X441" s="4"/>
      <c r="Y441" s="4"/>
      <c r="Z441" s="4"/>
    </row>
    <row r="442" ht="14.25" customHeight="1">
      <c r="C442" s="4"/>
      <c r="D442" s="221"/>
      <c r="G442" s="222"/>
      <c r="V442" s="4"/>
      <c r="W442" s="4"/>
      <c r="X442" s="4"/>
      <c r="Y442" s="4"/>
      <c r="Z442" s="4"/>
    </row>
    <row r="443" ht="14.25" customHeight="1">
      <c r="C443" s="4"/>
      <c r="D443" s="221"/>
      <c r="G443" s="222"/>
      <c r="V443" s="4"/>
      <c r="W443" s="4"/>
      <c r="X443" s="4"/>
      <c r="Y443" s="4"/>
      <c r="Z443" s="4"/>
    </row>
    <row r="444" ht="14.25" customHeight="1">
      <c r="C444" s="4"/>
      <c r="D444" s="221"/>
      <c r="G444" s="222"/>
      <c r="V444" s="4"/>
      <c r="W444" s="4"/>
      <c r="X444" s="4"/>
      <c r="Y444" s="4"/>
      <c r="Z444" s="4"/>
    </row>
    <row r="445" ht="14.25" customHeight="1">
      <c r="C445" s="4"/>
      <c r="D445" s="221"/>
      <c r="G445" s="222"/>
      <c r="V445" s="4"/>
      <c r="W445" s="4"/>
      <c r="X445" s="4"/>
      <c r="Y445" s="4"/>
      <c r="Z445" s="4"/>
    </row>
    <row r="446" ht="14.25" customHeight="1">
      <c r="C446" s="4"/>
      <c r="D446" s="221"/>
      <c r="G446" s="222"/>
      <c r="V446" s="4"/>
      <c r="W446" s="4"/>
      <c r="X446" s="4"/>
      <c r="Y446" s="4"/>
      <c r="Z446" s="4"/>
    </row>
    <row r="447" ht="14.25" customHeight="1">
      <c r="C447" s="4"/>
      <c r="D447" s="221"/>
      <c r="G447" s="222"/>
      <c r="V447" s="4"/>
      <c r="W447" s="4"/>
      <c r="X447" s="4"/>
      <c r="Y447" s="4"/>
      <c r="Z447" s="4"/>
    </row>
    <row r="448" ht="14.25" customHeight="1">
      <c r="C448" s="4"/>
      <c r="D448" s="221"/>
      <c r="G448" s="222"/>
      <c r="V448" s="4"/>
      <c r="W448" s="4"/>
      <c r="X448" s="4"/>
      <c r="Y448" s="4"/>
      <c r="Z448" s="4"/>
    </row>
    <row r="449" ht="14.25" customHeight="1">
      <c r="C449" s="4"/>
      <c r="D449" s="221"/>
      <c r="G449" s="222"/>
      <c r="V449" s="4"/>
      <c r="W449" s="4"/>
      <c r="X449" s="4"/>
      <c r="Y449" s="4"/>
      <c r="Z449" s="4"/>
    </row>
    <row r="450" ht="14.25" customHeight="1">
      <c r="C450" s="4"/>
      <c r="D450" s="221"/>
      <c r="G450" s="222"/>
      <c r="V450" s="4"/>
      <c r="W450" s="4"/>
      <c r="X450" s="4"/>
      <c r="Y450" s="4"/>
      <c r="Z450" s="4"/>
    </row>
    <row r="451" ht="14.25" customHeight="1">
      <c r="C451" s="4"/>
      <c r="D451" s="221"/>
      <c r="G451" s="222"/>
      <c r="V451" s="4"/>
      <c r="W451" s="4"/>
      <c r="X451" s="4"/>
      <c r="Y451" s="4"/>
      <c r="Z451" s="4"/>
    </row>
    <row r="452" ht="14.25" customHeight="1">
      <c r="C452" s="4"/>
      <c r="D452" s="221"/>
      <c r="G452" s="222"/>
      <c r="V452" s="4"/>
      <c r="W452" s="4"/>
      <c r="X452" s="4"/>
      <c r="Y452" s="4"/>
      <c r="Z452" s="4"/>
    </row>
    <row r="453" ht="14.25" customHeight="1">
      <c r="C453" s="4"/>
      <c r="D453" s="221"/>
      <c r="G453" s="222"/>
      <c r="V453" s="4"/>
      <c r="W453" s="4"/>
      <c r="X453" s="4"/>
      <c r="Y453" s="4"/>
      <c r="Z453" s="4"/>
    </row>
    <row r="454" ht="14.25" customHeight="1">
      <c r="C454" s="4"/>
      <c r="D454" s="221"/>
      <c r="G454" s="222"/>
      <c r="V454" s="4"/>
      <c r="W454" s="4"/>
      <c r="X454" s="4"/>
      <c r="Y454" s="4"/>
      <c r="Z454" s="4"/>
    </row>
    <row r="455" ht="14.25" customHeight="1">
      <c r="C455" s="4"/>
      <c r="D455" s="221"/>
      <c r="G455" s="222"/>
      <c r="V455" s="4"/>
      <c r="W455" s="4"/>
      <c r="X455" s="4"/>
      <c r="Y455" s="4"/>
      <c r="Z455" s="4"/>
    </row>
    <row r="456" ht="14.25" customHeight="1">
      <c r="C456" s="4"/>
      <c r="D456" s="221"/>
      <c r="G456" s="222"/>
      <c r="V456" s="4"/>
      <c r="W456" s="4"/>
      <c r="X456" s="4"/>
      <c r="Y456" s="4"/>
      <c r="Z456" s="4"/>
    </row>
    <row r="457" ht="14.25" customHeight="1">
      <c r="C457" s="4"/>
      <c r="D457" s="221"/>
      <c r="G457" s="222"/>
      <c r="V457" s="4"/>
      <c r="W457" s="4"/>
      <c r="X457" s="4"/>
      <c r="Y457" s="4"/>
      <c r="Z457" s="4"/>
    </row>
    <row r="458" ht="14.25" customHeight="1">
      <c r="C458" s="4"/>
      <c r="D458" s="221"/>
      <c r="G458" s="222"/>
      <c r="V458" s="4"/>
      <c r="W458" s="4"/>
      <c r="X458" s="4"/>
      <c r="Y458" s="4"/>
      <c r="Z458" s="4"/>
    </row>
    <row r="459" ht="14.25" customHeight="1">
      <c r="C459" s="4"/>
      <c r="D459" s="221"/>
      <c r="G459" s="222"/>
      <c r="V459" s="4"/>
      <c r="W459" s="4"/>
      <c r="X459" s="4"/>
      <c r="Y459" s="4"/>
      <c r="Z459" s="4"/>
    </row>
    <row r="460" ht="14.25" customHeight="1">
      <c r="C460" s="4"/>
      <c r="D460" s="221"/>
      <c r="G460" s="222"/>
      <c r="V460" s="4"/>
      <c r="W460" s="4"/>
      <c r="X460" s="4"/>
      <c r="Y460" s="4"/>
      <c r="Z460" s="4"/>
    </row>
    <row r="461" ht="14.25" customHeight="1">
      <c r="C461" s="4"/>
      <c r="D461" s="221"/>
      <c r="G461" s="222"/>
      <c r="V461" s="4"/>
      <c r="W461" s="4"/>
      <c r="X461" s="4"/>
      <c r="Y461" s="4"/>
      <c r="Z461" s="4"/>
    </row>
    <row r="462" ht="14.25" customHeight="1">
      <c r="C462" s="4"/>
      <c r="D462" s="221"/>
      <c r="G462" s="222"/>
      <c r="V462" s="4"/>
      <c r="W462" s="4"/>
      <c r="X462" s="4"/>
      <c r="Y462" s="4"/>
      <c r="Z462" s="4"/>
    </row>
    <row r="463" ht="14.25" customHeight="1">
      <c r="C463" s="4"/>
      <c r="D463" s="221"/>
      <c r="G463" s="222"/>
      <c r="V463" s="4"/>
      <c r="W463" s="4"/>
      <c r="X463" s="4"/>
      <c r="Y463" s="4"/>
      <c r="Z463" s="4"/>
    </row>
    <row r="464" ht="14.25" customHeight="1">
      <c r="C464" s="4"/>
      <c r="D464" s="221"/>
      <c r="G464" s="222"/>
      <c r="V464" s="4"/>
      <c r="W464" s="4"/>
      <c r="X464" s="4"/>
      <c r="Y464" s="4"/>
      <c r="Z464" s="4"/>
    </row>
    <row r="465" ht="14.25" customHeight="1">
      <c r="C465" s="4"/>
      <c r="D465" s="221"/>
      <c r="G465" s="222"/>
      <c r="V465" s="4"/>
      <c r="W465" s="4"/>
      <c r="X465" s="4"/>
      <c r="Y465" s="4"/>
      <c r="Z465" s="4"/>
    </row>
    <row r="466" ht="14.25" customHeight="1">
      <c r="C466" s="4"/>
      <c r="D466" s="221"/>
      <c r="G466" s="222"/>
      <c r="V466" s="4"/>
      <c r="W466" s="4"/>
      <c r="X466" s="4"/>
      <c r="Y466" s="4"/>
      <c r="Z466" s="4"/>
    </row>
    <row r="467" ht="14.25" customHeight="1">
      <c r="C467" s="4"/>
      <c r="D467" s="221"/>
      <c r="G467" s="222"/>
      <c r="V467" s="4"/>
      <c r="W467" s="4"/>
      <c r="X467" s="4"/>
      <c r="Y467" s="4"/>
      <c r="Z467" s="4"/>
    </row>
    <row r="468" ht="14.25" customHeight="1">
      <c r="C468" s="4"/>
      <c r="D468" s="221"/>
      <c r="G468" s="222"/>
      <c r="V468" s="4"/>
      <c r="W468" s="4"/>
      <c r="X468" s="4"/>
      <c r="Y468" s="4"/>
      <c r="Z468" s="4"/>
    </row>
    <row r="469" ht="14.25" customHeight="1">
      <c r="C469" s="4"/>
      <c r="D469" s="221"/>
      <c r="G469" s="222"/>
      <c r="V469" s="4"/>
      <c r="W469" s="4"/>
      <c r="X469" s="4"/>
      <c r="Y469" s="4"/>
      <c r="Z469" s="4"/>
    </row>
    <row r="470" ht="14.25" customHeight="1">
      <c r="C470" s="4"/>
      <c r="D470" s="221"/>
      <c r="G470" s="222"/>
      <c r="V470" s="4"/>
      <c r="W470" s="4"/>
      <c r="X470" s="4"/>
      <c r="Y470" s="4"/>
      <c r="Z470" s="4"/>
    </row>
    <row r="471" ht="14.25" customHeight="1">
      <c r="C471" s="4"/>
      <c r="D471" s="221"/>
      <c r="G471" s="222"/>
      <c r="V471" s="4"/>
      <c r="W471" s="4"/>
      <c r="X471" s="4"/>
      <c r="Y471" s="4"/>
      <c r="Z471" s="4"/>
    </row>
    <row r="472" ht="14.25" customHeight="1">
      <c r="C472" s="4"/>
      <c r="D472" s="221"/>
      <c r="G472" s="222"/>
      <c r="V472" s="4"/>
      <c r="W472" s="4"/>
      <c r="X472" s="4"/>
      <c r="Y472" s="4"/>
      <c r="Z472" s="4"/>
    </row>
    <row r="473" ht="14.25" customHeight="1">
      <c r="C473" s="4"/>
      <c r="D473" s="221"/>
      <c r="G473" s="222"/>
      <c r="V473" s="4"/>
      <c r="W473" s="4"/>
      <c r="X473" s="4"/>
      <c r="Y473" s="4"/>
      <c r="Z473" s="4"/>
    </row>
    <row r="474" ht="14.25" customHeight="1">
      <c r="C474" s="4"/>
      <c r="D474" s="221"/>
      <c r="G474" s="222"/>
      <c r="V474" s="4"/>
      <c r="W474" s="4"/>
      <c r="X474" s="4"/>
      <c r="Y474" s="4"/>
      <c r="Z474" s="4"/>
    </row>
    <row r="475" ht="14.25" customHeight="1">
      <c r="C475" s="4"/>
      <c r="D475" s="221"/>
      <c r="G475" s="222"/>
      <c r="V475" s="4"/>
      <c r="W475" s="4"/>
      <c r="X475" s="4"/>
      <c r="Y475" s="4"/>
      <c r="Z475" s="4"/>
    </row>
    <row r="476" ht="14.25" customHeight="1">
      <c r="C476" s="4"/>
      <c r="D476" s="221"/>
      <c r="G476" s="222"/>
      <c r="V476" s="4"/>
      <c r="W476" s="4"/>
      <c r="X476" s="4"/>
      <c r="Y476" s="4"/>
      <c r="Z476" s="4"/>
    </row>
    <row r="477" ht="14.25" customHeight="1">
      <c r="C477" s="4"/>
      <c r="D477" s="221"/>
      <c r="G477" s="222"/>
      <c r="V477" s="4"/>
      <c r="W477" s="4"/>
      <c r="X477" s="4"/>
      <c r="Y477" s="4"/>
      <c r="Z477" s="4"/>
    </row>
    <row r="478" ht="14.25" customHeight="1">
      <c r="C478" s="4"/>
      <c r="D478" s="221"/>
      <c r="G478" s="222"/>
      <c r="V478" s="4"/>
      <c r="W478" s="4"/>
      <c r="X478" s="4"/>
      <c r="Y478" s="4"/>
      <c r="Z478" s="4"/>
    </row>
    <row r="479" ht="14.25" customHeight="1">
      <c r="C479" s="4"/>
      <c r="D479" s="221"/>
      <c r="G479" s="222"/>
      <c r="V479" s="4"/>
      <c r="W479" s="4"/>
      <c r="X479" s="4"/>
      <c r="Y479" s="4"/>
      <c r="Z479" s="4"/>
    </row>
    <row r="480" ht="14.25" customHeight="1">
      <c r="C480" s="4"/>
      <c r="D480" s="221"/>
      <c r="G480" s="222"/>
      <c r="V480" s="4"/>
      <c r="W480" s="4"/>
      <c r="X480" s="4"/>
      <c r="Y480" s="4"/>
      <c r="Z480" s="4"/>
    </row>
    <row r="481" ht="14.25" customHeight="1">
      <c r="C481" s="4"/>
      <c r="D481" s="221"/>
      <c r="G481" s="222"/>
      <c r="V481" s="4"/>
      <c r="W481" s="4"/>
      <c r="X481" s="4"/>
      <c r="Y481" s="4"/>
      <c r="Z481" s="4"/>
    </row>
    <row r="482" ht="14.25" customHeight="1">
      <c r="C482" s="4"/>
      <c r="D482" s="221"/>
      <c r="G482" s="222"/>
      <c r="V482" s="4"/>
      <c r="W482" s="4"/>
      <c r="X482" s="4"/>
      <c r="Y482" s="4"/>
      <c r="Z482" s="4"/>
    </row>
    <row r="483" ht="14.25" customHeight="1">
      <c r="C483" s="4"/>
      <c r="D483" s="221"/>
      <c r="G483" s="222"/>
      <c r="V483" s="4"/>
      <c r="W483" s="4"/>
      <c r="X483" s="4"/>
      <c r="Y483" s="4"/>
      <c r="Z483" s="4"/>
    </row>
    <row r="484" ht="14.25" customHeight="1">
      <c r="C484" s="4"/>
      <c r="D484" s="221"/>
      <c r="G484" s="222"/>
      <c r="V484" s="4"/>
      <c r="W484" s="4"/>
      <c r="X484" s="4"/>
      <c r="Y484" s="4"/>
      <c r="Z484" s="4"/>
    </row>
    <row r="485" ht="14.25" customHeight="1">
      <c r="C485" s="4"/>
      <c r="D485" s="221"/>
      <c r="G485" s="222"/>
      <c r="V485" s="4"/>
      <c r="W485" s="4"/>
      <c r="X485" s="4"/>
      <c r="Y485" s="4"/>
      <c r="Z485" s="4"/>
    </row>
    <row r="486" ht="14.25" customHeight="1">
      <c r="C486" s="4"/>
      <c r="D486" s="221"/>
      <c r="G486" s="222"/>
      <c r="V486" s="4"/>
      <c r="W486" s="4"/>
      <c r="X486" s="4"/>
      <c r="Y486" s="4"/>
      <c r="Z486" s="4"/>
    </row>
    <row r="487" ht="14.25" customHeight="1">
      <c r="C487" s="4"/>
      <c r="D487" s="221"/>
      <c r="G487" s="222"/>
      <c r="V487" s="4"/>
      <c r="W487" s="4"/>
      <c r="X487" s="4"/>
      <c r="Y487" s="4"/>
      <c r="Z487" s="4"/>
    </row>
    <row r="488" ht="14.25" customHeight="1">
      <c r="C488" s="4"/>
      <c r="D488" s="221"/>
      <c r="G488" s="222"/>
      <c r="V488" s="4"/>
      <c r="W488" s="4"/>
      <c r="X488" s="4"/>
      <c r="Y488" s="4"/>
      <c r="Z488" s="4"/>
    </row>
    <row r="489" ht="14.25" customHeight="1">
      <c r="C489" s="4"/>
      <c r="D489" s="221"/>
      <c r="G489" s="222"/>
      <c r="V489" s="4"/>
      <c r="W489" s="4"/>
      <c r="X489" s="4"/>
      <c r="Y489" s="4"/>
      <c r="Z489" s="4"/>
    </row>
    <row r="490" ht="14.25" customHeight="1">
      <c r="C490" s="4"/>
      <c r="D490" s="221"/>
      <c r="G490" s="222"/>
      <c r="V490" s="4"/>
      <c r="W490" s="4"/>
      <c r="X490" s="4"/>
      <c r="Y490" s="4"/>
      <c r="Z490" s="4"/>
    </row>
    <row r="491" ht="14.25" customHeight="1">
      <c r="C491" s="4"/>
      <c r="D491" s="221"/>
      <c r="G491" s="222"/>
      <c r="V491" s="4"/>
      <c r="W491" s="4"/>
      <c r="X491" s="4"/>
      <c r="Y491" s="4"/>
      <c r="Z491" s="4"/>
    </row>
    <row r="492" ht="14.25" customHeight="1">
      <c r="C492" s="4"/>
      <c r="D492" s="221"/>
      <c r="G492" s="222"/>
      <c r="V492" s="4"/>
      <c r="W492" s="4"/>
      <c r="X492" s="4"/>
      <c r="Y492" s="4"/>
      <c r="Z492" s="4"/>
    </row>
    <row r="493" ht="14.25" customHeight="1">
      <c r="C493" s="4"/>
      <c r="D493" s="221"/>
      <c r="G493" s="222"/>
      <c r="V493" s="4"/>
      <c r="W493" s="4"/>
      <c r="X493" s="4"/>
      <c r="Y493" s="4"/>
      <c r="Z493" s="4"/>
    </row>
    <row r="494" ht="14.25" customHeight="1">
      <c r="C494" s="4"/>
      <c r="D494" s="221"/>
      <c r="G494" s="222"/>
      <c r="V494" s="4"/>
      <c r="W494" s="4"/>
      <c r="X494" s="4"/>
      <c r="Y494" s="4"/>
      <c r="Z494" s="4"/>
    </row>
    <row r="495" ht="14.25" customHeight="1">
      <c r="C495" s="4"/>
      <c r="D495" s="221"/>
      <c r="G495" s="222"/>
      <c r="V495" s="4"/>
      <c r="W495" s="4"/>
      <c r="X495" s="4"/>
      <c r="Y495" s="4"/>
      <c r="Z495" s="4"/>
    </row>
    <row r="496" ht="14.25" customHeight="1">
      <c r="C496" s="4"/>
      <c r="D496" s="221"/>
      <c r="G496" s="222"/>
      <c r="V496" s="4"/>
      <c r="W496" s="4"/>
      <c r="X496" s="4"/>
      <c r="Y496" s="4"/>
      <c r="Z496" s="4"/>
    </row>
    <row r="497" ht="14.25" customHeight="1">
      <c r="C497" s="4"/>
      <c r="D497" s="221"/>
      <c r="G497" s="222"/>
      <c r="V497" s="4"/>
      <c r="W497" s="4"/>
      <c r="X497" s="4"/>
      <c r="Y497" s="4"/>
      <c r="Z497" s="4"/>
    </row>
    <row r="498" ht="14.25" customHeight="1">
      <c r="C498" s="4"/>
      <c r="D498" s="221"/>
      <c r="G498" s="222"/>
      <c r="V498" s="4"/>
      <c r="W498" s="4"/>
      <c r="X498" s="4"/>
      <c r="Y498" s="4"/>
      <c r="Z498" s="4"/>
    </row>
    <row r="499" ht="14.25" customHeight="1">
      <c r="C499" s="4"/>
      <c r="D499" s="221"/>
      <c r="G499" s="222"/>
      <c r="V499" s="4"/>
      <c r="W499" s="4"/>
      <c r="X499" s="4"/>
      <c r="Y499" s="4"/>
      <c r="Z499" s="4"/>
    </row>
    <row r="500" ht="14.25" customHeight="1">
      <c r="C500" s="4"/>
      <c r="D500" s="221"/>
      <c r="G500" s="222"/>
      <c r="V500" s="4"/>
      <c r="W500" s="4"/>
      <c r="X500" s="4"/>
      <c r="Y500" s="4"/>
      <c r="Z500" s="4"/>
    </row>
    <row r="501" ht="14.25" customHeight="1">
      <c r="C501" s="4"/>
      <c r="D501" s="221"/>
      <c r="G501" s="222"/>
      <c r="V501" s="4"/>
      <c r="W501" s="4"/>
      <c r="X501" s="4"/>
      <c r="Y501" s="4"/>
      <c r="Z501" s="4"/>
    </row>
    <row r="502" ht="14.25" customHeight="1">
      <c r="C502" s="4"/>
      <c r="D502" s="221"/>
      <c r="G502" s="222"/>
      <c r="V502" s="4"/>
      <c r="W502" s="4"/>
      <c r="X502" s="4"/>
      <c r="Y502" s="4"/>
      <c r="Z502" s="4"/>
    </row>
    <row r="503" ht="14.25" customHeight="1">
      <c r="C503" s="4"/>
      <c r="D503" s="221"/>
      <c r="G503" s="222"/>
      <c r="V503" s="4"/>
      <c r="W503" s="4"/>
      <c r="X503" s="4"/>
      <c r="Y503" s="4"/>
      <c r="Z503" s="4"/>
    </row>
    <row r="504" ht="14.25" customHeight="1">
      <c r="C504" s="4"/>
      <c r="D504" s="221"/>
      <c r="G504" s="222"/>
      <c r="V504" s="4"/>
      <c r="W504" s="4"/>
      <c r="X504" s="4"/>
      <c r="Y504" s="4"/>
      <c r="Z504" s="4"/>
    </row>
    <row r="505" ht="14.25" customHeight="1">
      <c r="C505" s="4"/>
      <c r="D505" s="221"/>
      <c r="G505" s="222"/>
      <c r="V505" s="4"/>
      <c r="W505" s="4"/>
      <c r="X505" s="4"/>
      <c r="Y505" s="4"/>
      <c r="Z505" s="4"/>
    </row>
    <row r="506" ht="14.25" customHeight="1">
      <c r="C506" s="4"/>
      <c r="D506" s="221"/>
      <c r="G506" s="222"/>
      <c r="V506" s="4"/>
      <c r="W506" s="4"/>
      <c r="X506" s="4"/>
      <c r="Y506" s="4"/>
      <c r="Z506" s="4"/>
    </row>
    <row r="507" ht="14.25" customHeight="1">
      <c r="C507" s="4"/>
      <c r="D507" s="221"/>
      <c r="G507" s="222"/>
      <c r="V507" s="4"/>
      <c r="W507" s="4"/>
      <c r="X507" s="4"/>
      <c r="Y507" s="4"/>
      <c r="Z507" s="4"/>
    </row>
    <row r="508" ht="14.25" customHeight="1">
      <c r="C508" s="4"/>
      <c r="D508" s="221"/>
      <c r="G508" s="222"/>
      <c r="V508" s="4"/>
      <c r="W508" s="4"/>
      <c r="X508" s="4"/>
      <c r="Y508" s="4"/>
      <c r="Z508" s="4"/>
    </row>
    <row r="509" ht="14.25" customHeight="1">
      <c r="C509" s="4"/>
      <c r="D509" s="221"/>
      <c r="G509" s="222"/>
      <c r="V509" s="4"/>
      <c r="W509" s="4"/>
      <c r="X509" s="4"/>
      <c r="Y509" s="4"/>
      <c r="Z509" s="4"/>
    </row>
    <row r="510" ht="14.25" customHeight="1">
      <c r="C510" s="4"/>
      <c r="D510" s="221"/>
      <c r="G510" s="222"/>
      <c r="V510" s="4"/>
      <c r="W510" s="4"/>
      <c r="X510" s="4"/>
      <c r="Y510" s="4"/>
      <c r="Z510" s="4"/>
    </row>
    <row r="511" ht="14.25" customHeight="1">
      <c r="C511" s="4"/>
      <c r="D511" s="221"/>
      <c r="G511" s="222"/>
      <c r="V511" s="4"/>
      <c r="W511" s="4"/>
      <c r="X511" s="4"/>
      <c r="Y511" s="4"/>
      <c r="Z511" s="4"/>
    </row>
    <row r="512" ht="14.25" customHeight="1">
      <c r="C512" s="4"/>
      <c r="D512" s="221"/>
      <c r="G512" s="222"/>
      <c r="V512" s="4"/>
      <c r="W512" s="4"/>
      <c r="X512" s="4"/>
      <c r="Y512" s="4"/>
      <c r="Z512" s="4"/>
    </row>
    <row r="513" ht="14.25" customHeight="1">
      <c r="C513" s="4"/>
      <c r="D513" s="221"/>
      <c r="G513" s="222"/>
      <c r="V513" s="4"/>
      <c r="W513" s="4"/>
      <c r="X513" s="4"/>
      <c r="Y513" s="4"/>
      <c r="Z513" s="4"/>
    </row>
    <row r="514" ht="14.25" customHeight="1">
      <c r="C514" s="4"/>
      <c r="D514" s="221"/>
      <c r="G514" s="222"/>
      <c r="V514" s="4"/>
      <c r="W514" s="4"/>
      <c r="X514" s="4"/>
      <c r="Y514" s="4"/>
      <c r="Z514" s="4"/>
    </row>
    <row r="515" ht="14.25" customHeight="1">
      <c r="C515" s="4"/>
      <c r="D515" s="221"/>
      <c r="G515" s="222"/>
      <c r="V515" s="4"/>
      <c r="W515" s="4"/>
      <c r="X515" s="4"/>
      <c r="Y515" s="4"/>
      <c r="Z515" s="4"/>
    </row>
    <row r="516" ht="14.25" customHeight="1">
      <c r="C516" s="4"/>
      <c r="D516" s="221"/>
      <c r="G516" s="222"/>
      <c r="V516" s="4"/>
      <c r="W516" s="4"/>
      <c r="X516" s="4"/>
      <c r="Y516" s="4"/>
      <c r="Z516" s="4"/>
    </row>
    <row r="517" ht="14.25" customHeight="1">
      <c r="C517" s="4"/>
      <c r="D517" s="221"/>
      <c r="G517" s="222"/>
      <c r="V517" s="4"/>
      <c r="W517" s="4"/>
      <c r="X517" s="4"/>
      <c r="Y517" s="4"/>
      <c r="Z517" s="4"/>
    </row>
    <row r="518" ht="14.25" customHeight="1">
      <c r="C518" s="4"/>
      <c r="D518" s="221"/>
      <c r="G518" s="222"/>
      <c r="V518" s="4"/>
      <c r="W518" s="4"/>
      <c r="X518" s="4"/>
      <c r="Y518" s="4"/>
      <c r="Z518" s="4"/>
    </row>
    <row r="519" ht="14.25" customHeight="1">
      <c r="C519" s="4"/>
      <c r="D519" s="221"/>
      <c r="G519" s="222"/>
      <c r="V519" s="4"/>
      <c r="W519" s="4"/>
      <c r="X519" s="4"/>
      <c r="Y519" s="4"/>
      <c r="Z519" s="4"/>
    </row>
    <row r="520" ht="14.25" customHeight="1">
      <c r="C520" s="4"/>
      <c r="D520" s="221"/>
      <c r="G520" s="222"/>
      <c r="V520" s="4"/>
      <c r="W520" s="4"/>
      <c r="X520" s="4"/>
      <c r="Y520" s="4"/>
      <c r="Z520" s="4"/>
    </row>
    <row r="521" ht="14.25" customHeight="1">
      <c r="C521" s="4"/>
      <c r="D521" s="221"/>
      <c r="G521" s="222"/>
      <c r="V521" s="4"/>
      <c r="W521" s="4"/>
      <c r="X521" s="4"/>
      <c r="Y521" s="4"/>
      <c r="Z521" s="4"/>
    </row>
    <row r="522" ht="14.25" customHeight="1">
      <c r="C522" s="4"/>
      <c r="D522" s="221"/>
      <c r="G522" s="222"/>
      <c r="V522" s="4"/>
      <c r="W522" s="4"/>
      <c r="X522" s="4"/>
      <c r="Y522" s="4"/>
      <c r="Z522" s="4"/>
    </row>
    <row r="523" ht="14.25" customHeight="1">
      <c r="C523" s="4"/>
      <c r="D523" s="221"/>
      <c r="G523" s="222"/>
      <c r="V523" s="4"/>
      <c r="W523" s="4"/>
      <c r="X523" s="4"/>
      <c r="Y523" s="4"/>
      <c r="Z523" s="4"/>
    </row>
    <row r="524" ht="14.25" customHeight="1">
      <c r="C524" s="4"/>
      <c r="D524" s="221"/>
      <c r="G524" s="222"/>
      <c r="V524" s="4"/>
      <c r="W524" s="4"/>
      <c r="X524" s="4"/>
      <c r="Y524" s="4"/>
      <c r="Z524" s="4"/>
    </row>
    <row r="525" ht="14.25" customHeight="1">
      <c r="C525" s="4"/>
      <c r="D525" s="221"/>
      <c r="G525" s="222"/>
      <c r="V525" s="4"/>
      <c r="W525" s="4"/>
      <c r="X525" s="4"/>
      <c r="Y525" s="4"/>
      <c r="Z525" s="4"/>
    </row>
    <row r="526" ht="14.25" customHeight="1">
      <c r="C526" s="4"/>
      <c r="D526" s="221"/>
      <c r="G526" s="222"/>
      <c r="V526" s="4"/>
      <c r="W526" s="4"/>
      <c r="X526" s="4"/>
      <c r="Y526" s="4"/>
      <c r="Z526" s="4"/>
    </row>
    <row r="527" ht="14.25" customHeight="1">
      <c r="C527" s="4"/>
      <c r="D527" s="221"/>
      <c r="G527" s="222"/>
      <c r="V527" s="4"/>
      <c r="W527" s="4"/>
      <c r="X527" s="4"/>
      <c r="Y527" s="4"/>
      <c r="Z527" s="4"/>
    </row>
    <row r="528" ht="14.25" customHeight="1">
      <c r="C528" s="4"/>
      <c r="D528" s="221"/>
      <c r="G528" s="222"/>
      <c r="V528" s="4"/>
      <c r="W528" s="4"/>
      <c r="X528" s="4"/>
      <c r="Y528" s="4"/>
      <c r="Z528" s="4"/>
    </row>
    <row r="529" ht="14.25" customHeight="1">
      <c r="C529" s="4"/>
      <c r="D529" s="221"/>
      <c r="G529" s="222"/>
      <c r="V529" s="4"/>
      <c r="W529" s="4"/>
      <c r="X529" s="4"/>
      <c r="Y529" s="4"/>
      <c r="Z529" s="4"/>
    </row>
    <row r="530" ht="14.25" customHeight="1">
      <c r="C530" s="4"/>
      <c r="D530" s="221"/>
      <c r="G530" s="222"/>
      <c r="V530" s="4"/>
      <c r="W530" s="4"/>
      <c r="X530" s="4"/>
      <c r="Y530" s="4"/>
      <c r="Z530" s="4"/>
    </row>
    <row r="531" ht="14.25" customHeight="1">
      <c r="C531" s="4"/>
      <c r="D531" s="221"/>
      <c r="G531" s="222"/>
      <c r="V531" s="4"/>
      <c r="W531" s="4"/>
      <c r="X531" s="4"/>
      <c r="Y531" s="4"/>
      <c r="Z531" s="4"/>
    </row>
    <row r="532" ht="14.25" customHeight="1">
      <c r="C532" s="4"/>
      <c r="D532" s="221"/>
      <c r="G532" s="222"/>
      <c r="V532" s="4"/>
      <c r="W532" s="4"/>
      <c r="X532" s="4"/>
      <c r="Y532" s="4"/>
      <c r="Z532" s="4"/>
    </row>
    <row r="533" ht="14.25" customHeight="1">
      <c r="C533" s="4"/>
      <c r="D533" s="221"/>
      <c r="G533" s="222"/>
      <c r="V533" s="4"/>
      <c r="W533" s="4"/>
      <c r="X533" s="4"/>
      <c r="Y533" s="4"/>
      <c r="Z533" s="4"/>
    </row>
    <row r="534" ht="14.25" customHeight="1">
      <c r="C534" s="4"/>
      <c r="D534" s="221"/>
      <c r="G534" s="222"/>
      <c r="V534" s="4"/>
      <c r="W534" s="4"/>
      <c r="X534" s="4"/>
      <c r="Y534" s="4"/>
      <c r="Z534" s="4"/>
    </row>
    <row r="535" ht="14.25" customHeight="1">
      <c r="C535" s="4"/>
      <c r="D535" s="221"/>
      <c r="G535" s="222"/>
      <c r="V535" s="4"/>
      <c r="W535" s="4"/>
      <c r="X535" s="4"/>
      <c r="Y535" s="4"/>
      <c r="Z535" s="4"/>
    </row>
    <row r="536" ht="14.25" customHeight="1">
      <c r="C536" s="4"/>
      <c r="D536" s="221"/>
      <c r="G536" s="222"/>
      <c r="V536" s="4"/>
      <c r="W536" s="4"/>
      <c r="X536" s="4"/>
      <c r="Y536" s="4"/>
      <c r="Z536" s="4"/>
    </row>
    <row r="537" ht="14.25" customHeight="1">
      <c r="C537" s="4"/>
      <c r="D537" s="221"/>
      <c r="G537" s="222"/>
      <c r="V537" s="4"/>
      <c r="W537" s="4"/>
      <c r="X537" s="4"/>
      <c r="Y537" s="4"/>
      <c r="Z537" s="4"/>
    </row>
    <row r="538" ht="14.25" customHeight="1">
      <c r="C538" s="4"/>
      <c r="D538" s="221"/>
      <c r="G538" s="222"/>
      <c r="V538" s="4"/>
      <c r="W538" s="4"/>
      <c r="X538" s="4"/>
      <c r="Y538" s="4"/>
      <c r="Z538" s="4"/>
    </row>
    <row r="539" ht="14.25" customHeight="1">
      <c r="C539" s="4"/>
      <c r="D539" s="221"/>
      <c r="G539" s="222"/>
      <c r="V539" s="4"/>
      <c r="W539" s="4"/>
      <c r="X539" s="4"/>
      <c r="Y539" s="4"/>
      <c r="Z539" s="4"/>
    </row>
    <row r="540" ht="14.25" customHeight="1">
      <c r="C540" s="4"/>
      <c r="D540" s="221"/>
      <c r="G540" s="222"/>
      <c r="V540" s="4"/>
      <c r="W540" s="4"/>
      <c r="X540" s="4"/>
      <c r="Y540" s="4"/>
      <c r="Z540" s="4"/>
    </row>
    <row r="541" ht="14.25" customHeight="1">
      <c r="C541" s="4"/>
      <c r="D541" s="221"/>
      <c r="G541" s="222"/>
      <c r="V541" s="4"/>
      <c r="W541" s="4"/>
      <c r="X541" s="4"/>
      <c r="Y541" s="4"/>
      <c r="Z541" s="4"/>
    </row>
    <row r="542" ht="14.25" customHeight="1">
      <c r="C542" s="4"/>
      <c r="D542" s="221"/>
      <c r="G542" s="222"/>
      <c r="V542" s="4"/>
      <c r="W542" s="4"/>
      <c r="X542" s="4"/>
      <c r="Y542" s="4"/>
      <c r="Z542" s="4"/>
    </row>
    <row r="543" ht="14.25" customHeight="1">
      <c r="C543" s="4"/>
      <c r="D543" s="221"/>
      <c r="G543" s="222"/>
      <c r="V543" s="4"/>
      <c r="W543" s="4"/>
      <c r="X543" s="4"/>
      <c r="Y543" s="4"/>
      <c r="Z543" s="4"/>
    </row>
    <row r="544" ht="14.25" customHeight="1">
      <c r="C544" s="4"/>
      <c r="D544" s="221"/>
      <c r="G544" s="222"/>
      <c r="V544" s="4"/>
      <c r="W544" s="4"/>
      <c r="X544" s="4"/>
      <c r="Y544" s="4"/>
      <c r="Z544" s="4"/>
    </row>
    <row r="545" ht="14.25" customHeight="1">
      <c r="C545" s="4"/>
      <c r="D545" s="221"/>
      <c r="G545" s="222"/>
      <c r="V545" s="4"/>
      <c r="W545" s="4"/>
      <c r="X545" s="4"/>
      <c r="Y545" s="4"/>
      <c r="Z545" s="4"/>
    </row>
    <row r="546" ht="14.25" customHeight="1">
      <c r="C546" s="4"/>
      <c r="D546" s="221"/>
      <c r="G546" s="222"/>
      <c r="V546" s="4"/>
      <c r="W546" s="4"/>
      <c r="X546" s="4"/>
      <c r="Y546" s="4"/>
      <c r="Z546" s="4"/>
    </row>
    <row r="547" ht="14.25" customHeight="1">
      <c r="C547" s="4"/>
      <c r="D547" s="221"/>
      <c r="G547" s="222"/>
      <c r="V547" s="4"/>
      <c r="W547" s="4"/>
      <c r="X547" s="4"/>
      <c r="Y547" s="4"/>
      <c r="Z547" s="4"/>
    </row>
    <row r="548" ht="14.25" customHeight="1">
      <c r="C548" s="4"/>
      <c r="D548" s="221"/>
      <c r="G548" s="222"/>
      <c r="V548" s="4"/>
      <c r="W548" s="4"/>
      <c r="X548" s="4"/>
      <c r="Y548" s="4"/>
      <c r="Z548" s="4"/>
    </row>
    <row r="549" ht="14.25" customHeight="1">
      <c r="C549" s="4"/>
      <c r="D549" s="221"/>
      <c r="G549" s="222"/>
      <c r="V549" s="4"/>
      <c r="W549" s="4"/>
      <c r="X549" s="4"/>
      <c r="Y549" s="4"/>
      <c r="Z549" s="4"/>
    </row>
    <row r="550" ht="14.25" customHeight="1">
      <c r="C550" s="4"/>
      <c r="D550" s="221"/>
      <c r="G550" s="222"/>
      <c r="V550" s="4"/>
      <c r="W550" s="4"/>
      <c r="X550" s="4"/>
      <c r="Y550" s="4"/>
      <c r="Z550" s="4"/>
    </row>
    <row r="551" ht="14.25" customHeight="1">
      <c r="C551" s="4"/>
      <c r="D551" s="221"/>
      <c r="G551" s="222"/>
      <c r="V551" s="4"/>
      <c r="W551" s="4"/>
      <c r="X551" s="4"/>
      <c r="Y551" s="4"/>
      <c r="Z551" s="4"/>
    </row>
    <row r="552" ht="14.25" customHeight="1">
      <c r="C552" s="4"/>
      <c r="D552" s="221"/>
      <c r="G552" s="222"/>
      <c r="V552" s="4"/>
      <c r="W552" s="4"/>
      <c r="X552" s="4"/>
      <c r="Y552" s="4"/>
      <c r="Z552" s="4"/>
    </row>
    <row r="553" ht="14.25" customHeight="1">
      <c r="C553" s="4"/>
      <c r="D553" s="221"/>
      <c r="G553" s="222"/>
      <c r="V553" s="4"/>
      <c r="W553" s="4"/>
      <c r="X553" s="4"/>
      <c r="Y553" s="4"/>
      <c r="Z553" s="4"/>
    </row>
    <row r="554" ht="14.25" customHeight="1">
      <c r="C554" s="4"/>
      <c r="D554" s="221"/>
      <c r="G554" s="222"/>
      <c r="V554" s="4"/>
      <c r="W554" s="4"/>
      <c r="X554" s="4"/>
      <c r="Y554" s="4"/>
      <c r="Z554" s="4"/>
    </row>
    <row r="555" ht="14.25" customHeight="1">
      <c r="C555" s="4"/>
      <c r="D555" s="221"/>
      <c r="G555" s="222"/>
      <c r="V555" s="4"/>
      <c r="W555" s="4"/>
      <c r="X555" s="4"/>
      <c r="Y555" s="4"/>
      <c r="Z555" s="4"/>
    </row>
    <row r="556" ht="14.25" customHeight="1">
      <c r="C556" s="4"/>
      <c r="D556" s="221"/>
      <c r="G556" s="222"/>
      <c r="V556" s="4"/>
      <c r="W556" s="4"/>
      <c r="X556" s="4"/>
      <c r="Y556" s="4"/>
      <c r="Z556" s="4"/>
    </row>
    <row r="557" ht="14.25" customHeight="1">
      <c r="C557" s="4"/>
      <c r="D557" s="221"/>
      <c r="G557" s="222"/>
      <c r="V557" s="4"/>
      <c r="W557" s="4"/>
      <c r="X557" s="4"/>
      <c r="Y557" s="4"/>
      <c r="Z557" s="4"/>
    </row>
    <row r="558" ht="14.25" customHeight="1">
      <c r="C558" s="4"/>
      <c r="D558" s="221"/>
      <c r="G558" s="222"/>
      <c r="V558" s="4"/>
      <c r="W558" s="4"/>
      <c r="X558" s="4"/>
      <c r="Y558" s="4"/>
      <c r="Z558" s="4"/>
    </row>
    <row r="559" ht="14.25" customHeight="1">
      <c r="C559" s="4"/>
      <c r="D559" s="221"/>
      <c r="G559" s="222"/>
      <c r="V559" s="4"/>
      <c r="W559" s="4"/>
      <c r="X559" s="4"/>
      <c r="Y559" s="4"/>
      <c r="Z559" s="4"/>
    </row>
    <row r="560" ht="14.25" customHeight="1">
      <c r="C560" s="4"/>
      <c r="D560" s="221"/>
      <c r="G560" s="222"/>
      <c r="V560" s="4"/>
      <c r="W560" s="4"/>
      <c r="X560" s="4"/>
      <c r="Y560" s="4"/>
      <c r="Z560" s="4"/>
    </row>
    <row r="561" ht="14.25" customHeight="1">
      <c r="C561" s="4"/>
      <c r="D561" s="221"/>
      <c r="G561" s="222"/>
      <c r="V561" s="4"/>
      <c r="W561" s="4"/>
      <c r="X561" s="4"/>
      <c r="Y561" s="4"/>
      <c r="Z561" s="4"/>
    </row>
    <row r="562" ht="14.25" customHeight="1">
      <c r="C562" s="4"/>
      <c r="D562" s="221"/>
      <c r="G562" s="222"/>
      <c r="V562" s="4"/>
      <c r="W562" s="4"/>
      <c r="X562" s="4"/>
      <c r="Y562" s="4"/>
      <c r="Z562" s="4"/>
    </row>
    <row r="563" ht="14.25" customHeight="1">
      <c r="C563" s="4"/>
      <c r="D563" s="221"/>
      <c r="G563" s="222"/>
      <c r="V563" s="4"/>
      <c r="W563" s="4"/>
      <c r="X563" s="4"/>
      <c r="Y563" s="4"/>
      <c r="Z563" s="4"/>
    </row>
    <row r="564" ht="14.25" customHeight="1">
      <c r="C564" s="4"/>
      <c r="D564" s="221"/>
      <c r="G564" s="222"/>
      <c r="V564" s="4"/>
      <c r="W564" s="4"/>
      <c r="X564" s="4"/>
      <c r="Y564" s="4"/>
      <c r="Z564" s="4"/>
    </row>
    <row r="565" ht="14.25" customHeight="1">
      <c r="C565" s="4"/>
      <c r="D565" s="221"/>
      <c r="G565" s="222"/>
      <c r="V565" s="4"/>
      <c r="W565" s="4"/>
      <c r="X565" s="4"/>
      <c r="Y565" s="4"/>
      <c r="Z565" s="4"/>
    </row>
    <row r="566" ht="14.25" customHeight="1">
      <c r="C566" s="4"/>
      <c r="D566" s="221"/>
      <c r="G566" s="222"/>
      <c r="V566" s="4"/>
      <c r="W566" s="4"/>
      <c r="X566" s="4"/>
      <c r="Y566" s="4"/>
      <c r="Z566" s="4"/>
    </row>
    <row r="567" ht="14.25" customHeight="1">
      <c r="C567" s="4"/>
      <c r="D567" s="221"/>
      <c r="G567" s="222"/>
      <c r="V567" s="4"/>
      <c r="W567" s="4"/>
      <c r="X567" s="4"/>
      <c r="Y567" s="4"/>
      <c r="Z567" s="4"/>
    </row>
    <row r="568" ht="14.25" customHeight="1">
      <c r="C568" s="4"/>
      <c r="D568" s="221"/>
      <c r="G568" s="222"/>
      <c r="V568" s="4"/>
      <c r="W568" s="4"/>
      <c r="X568" s="4"/>
      <c r="Y568" s="4"/>
      <c r="Z568" s="4"/>
    </row>
    <row r="569" ht="14.25" customHeight="1">
      <c r="C569" s="4"/>
      <c r="D569" s="221"/>
      <c r="G569" s="222"/>
      <c r="V569" s="4"/>
      <c r="W569" s="4"/>
      <c r="X569" s="4"/>
      <c r="Y569" s="4"/>
      <c r="Z569" s="4"/>
    </row>
    <row r="570" ht="14.25" customHeight="1">
      <c r="C570" s="4"/>
      <c r="D570" s="221"/>
      <c r="G570" s="222"/>
      <c r="V570" s="4"/>
      <c r="W570" s="4"/>
      <c r="X570" s="4"/>
      <c r="Y570" s="4"/>
      <c r="Z570" s="4"/>
    </row>
    <row r="571" ht="14.25" customHeight="1">
      <c r="C571" s="4"/>
      <c r="D571" s="221"/>
      <c r="G571" s="222"/>
      <c r="V571" s="4"/>
      <c r="W571" s="4"/>
      <c r="X571" s="4"/>
      <c r="Y571" s="4"/>
      <c r="Z571" s="4"/>
    </row>
    <row r="572" ht="14.25" customHeight="1">
      <c r="C572" s="4"/>
      <c r="D572" s="221"/>
      <c r="G572" s="222"/>
      <c r="V572" s="4"/>
      <c r="W572" s="4"/>
      <c r="X572" s="4"/>
      <c r="Y572" s="4"/>
      <c r="Z572" s="4"/>
    </row>
    <row r="573" ht="14.25" customHeight="1">
      <c r="C573" s="4"/>
      <c r="D573" s="221"/>
      <c r="G573" s="222"/>
      <c r="V573" s="4"/>
      <c r="W573" s="4"/>
      <c r="X573" s="4"/>
      <c r="Y573" s="4"/>
      <c r="Z573" s="4"/>
    </row>
    <row r="574" ht="14.25" customHeight="1">
      <c r="C574" s="4"/>
      <c r="D574" s="221"/>
      <c r="G574" s="222"/>
      <c r="V574" s="4"/>
      <c r="W574" s="4"/>
      <c r="X574" s="4"/>
      <c r="Y574" s="4"/>
      <c r="Z574" s="4"/>
    </row>
    <row r="575" ht="14.25" customHeight="1">
      <c r="C575" s="4"/>
      <c r="D575" s="221"/>
      <c r="G575" s="222"/>
      <c r="V575" s="4"/>
      <c r="W575" s="4"/>
      <c r="X575" s="4"/>
      <c r="Y575" s="4"/>
      <c r="Z575" s="4"/>
    </row>
    <row r="576" ht="14.25" customHeight="1">
      <c r="C576" s="4"/>
      <c r="D576" s="221"/>
      <c r="G576" s="222"/>
      <c r="V576" s="4"/>
      <c r="W576" s="4"/>
      <c r="X576" s="4"/>
      <c r="Y576" s="4"/>
      <c r="Z576" s="4"/>
    </row>
    <row r="577" ht="14.25" customHeight="1">
      <c r="C577" s="4"/>
      <c r="D577" s="221"/>
      <c r="G577" s="222"/>
      <c r="V577" s="4"/>
      <c r="W577" s="4"/>
      <c r="X577" s="4"/>
      <c r="Y577" s="4"/>
      <c r="Z577" s="4"/>
    </row>
    <row r="578" ht="14.25" customHeight="1">
      <c r="C578" s="4"/>
      <c r="D578" s="221"/>
      <c r="G578" s="222"/>
      <c r="V578" s="4"/>
      <c r="W578" s="4"/>
      <c r="X578" s="4"/>
      <c r="Y578" s="4"/>
      <c r="Z578" s="4"/>
    </row>
    <row r="579" ht="14.25" customHeight="1">
      <c r="C579" s="4"/>
      <c r="D579" s="221"/>
      <c r="G579" s="222"/>
      <c r="V579" s="4"/>
      <c r="W579" s="4"/>
      <c r="X579" s="4"/>
      <c r="Y579" s="4"/>
      <c r="Z579" s="4"/>
    </row>
    <row r="580" ht="14.25" customHeight="1">
      <c r="C580" s="4"/>
      <c r="D580" s="221"/>
      <c r="G580" s="222"/>
      <c r="V580" s="4"/>
      <c r="W580" s="4"/>
      <c r="X580" s="4"/>
      <c r="Y580" s="4"/>
      <c r="Z580" s="4"/>
    </row>
    <row r="581" ht="14.25" customHeight="1">
      <c r="C581" s="4"/>
      <c r="D581" s="221"/>
      <c r="G581" s="222"/>
      <c r="V581" s="4"/>
      <c r="W581" s="4"/>
      <c r="X581" s="4"/>
      <c r="Y581" s="4"/>
      <c r="Z581" s="4"/>
    </row>
    <row r="582" ht="14.25" customHeight="1">
      <c r="C582" s="4"/>
      <c r="D582" s="221"/>
      <c r="G582" s="222"/>
      <c r="V582" s="4"/>
      <c r="W582" s="4"/>
      <c r="X582" s="4"/>
      <c r="Y582" s="4"/>
      <c r="Z582" s="4"/>
    </row>
    <row r="583" ht="14.25" customHeight="1">
      <c r="C583" s="4"/>
      <c r="D583" s="221"/>
      <c r="G583" s="222"/>
      <c r="V583" s="4"/>
      <c r="W583" s="4"/>
      <c r="X583" s="4"/>
      <c r="Y583" s="4"/>
      <c r="Z583" s="4"/>
    </row>
    <row r="584" ht="14.25" customHeight="1">
      <c r="C584" s="4"/>
      <c r="D584" s="221"/>
      <c r="G584" s="222"/>
      <c r="V584" s="4"/>
      <c r="W584" s="4"/>
      <c r="X584" s="4"/>
      <c r="Y584" s="4"/>
      <c r="Z584" s="4"/>
    </row>
    <row r="585" ht="14.25" customHeight="1">
      <c r="C585" s="4"/>
      <c r="D585" s="221"/>
      <c r="G585" s="222"/>
      <c r="V585" s="4"/>
      <c r="W585" s="4"/>
      <c r="X585" s="4"/>
      <c r="Y585" s="4"/>
      <c r="Z585" s="4"/>
    </row>
    <row r="586" ht="14.25" customHeight="1">
      <c r="C586" s="4"/>
      <c r="D586" s="221"/>
      <c r="G586" s="222"/>
      <c r="V586" s="4"/>
      <c r="W586" s="4"/>
      <c r="X586" s="4"/>
      <c r="Y586" s="4"/>
      <c r="Z586" s="4"/>
    </row>
    <row r="587" ht="14.25" customHeight="1">
      <c r="C587" s="4"/>
      <c r="D587" s="221"/>
      <c r="G587" s="222"/>
      <c r="V587" s="4"/>
      <c r="W587" s="4"/>
      <c r="X587" s="4"/>
      <c r="Y587" s="4"/>
      <c r="Z587" s="4"/>
    </row>
    <row r="588" ht="14.25" customHeight="1">
      <c r="C588" s="4"/>
      <c r="D588" s="221"/>
      <c r="G588" s="222"/>
      <c r="V588" s="4"/>
      <c r="W588" s="4"/>
      <c r="X588" s="4"/>
      <c r="Y588" s="4"/>
      <c r="Z588" s="4"/>
    </row>
    <row r="589" ht="14.25" customHeight="1">
      <c r="C589" s="4"/>
      <c r="D589" s="221"/>
      <c r="G589" s="222"/>
      <c r="V589" s="4"/>
      <c r="W589" s="4"/>
      <c r="X589" s="4"/>
      <c r="Y589" s="4"/>
      <c r="Z589" s="4"/>
    </row>
    <row r="590" ht="14.25" customHeight="1">
      <c r="C590" s="4"/>
      <c r="D590" s="221"/>
      <c r="G590" s="222"/>
      <c r="V590" s="4"/>
      <c r="W590" s="4"/>
      <c r="X590" s="4"/>
      <c r="Y590" s="4"/>
      <c r="Z590" s="4"/>
    </row>
    <row r="591" ht="14.25" customHeight="1">
      <c r="C591" s="4"/>
      <c r="D591" s="221"/>
      <c r="G591" s="222"/>
      <c r="V591" s="4"/>
      <c r="W591" s="4"/>
      <c r="X591" s="4"/>
      <c r="Y591" s="4"/>
      <c r="Z591" s="4"/>
    </row>
    <row r="592" ht="14.25" customHeight="1">
      <c r="C592" s="4"/>
      <c r="D592" s="221"/>
      <c r="G592" s="222"/>
      <c r="V592" s="4"/>
      <c r="W592" s="4"/>
      <c r="X592" s="4"/>
      <c r="Y592" s="4"/>
      <c r="Z592" s="4"/>
    </row>
    <row r="593" ht="14.25" customHeight="1">
      <c r="C593" s="4"/>
      <c r="D593" s="221"/>
      <c r="G593" s="222"/>
      <c r="V593" s="4"/>
      <c r="W593" s="4"/>
      <c r="X593" s="4"/>
      <c r="Y593" s="4"/>
      <c r="Z593" s="4"/>
    </row>
    <row r="594" ht="14.25" customHeight="1">
      <c r="C594" s="4"/>
      <c r="D594" s="221"/>
      <c r="G594" s="222"/>
      <c r="V594" s="4"/>
      <c r="W594" s="4"/>
      <c r="X594" s="4"/>
      <c r="Y594" s="4"/>
      <c r="Z594" s="4"/>
    </row>
    <row r="595" ht="14.25" customHeight="1">
      <c r="C595" s="4"/>
      <c r="D595" s="221"/>
      <c r="G595" s="222"/>
      <c r="V595" s="4"/>
      <c r="W595" s="4"/>
      <c r="X595" s="4"/>
      <c r="Y595" s="4"/>
      <c r="Z595" s="4"/>
    </row>
    <row r="596" ht="14.25" customHeight="1">
      <c r="C596" s="4"/>
      <c r="D596" s="221"/>
      <c r="G596" s="222"/>
      <c r="V596" s="4"/>
      <c r="W596" s="4"/>
      <c r="X596" s="4"/>
      <c r="Y596" s="4"/>
      <c r="Z596" s="4"/>
    </row>
    <row r="597" ht="14.25" customHeight="1">
      <c r="C597" s="4"/>
      <c r="D597" s="221"/>
      <c r="G597" s="222"/>
      <c r="V597" s="4"/>
      <c r="W597" s="4"/>
      <c r="X597" s="4"/>
      <c r="Y597" s="4"/>
      <c r="Z597" s="4"/>
    </row>
    <row r="598" ht="14.25" customHeight="1">
      <c r="C598" s="4"/>
      <c r="D598" s="221"/>
      <c r="G598" s="222"/>
      <c r="V598" s="4"/>
      <c r="W598" s="4"/>
      <c r="X598" s="4"/>
      <c r="Y598" s="4"/>
      <c r="Z598" s="4"/>
    </row>
    <row r="599" ht="14.25" customHeight="1">
      <c r="C599" s="4"/>
      <c r="D599" s="221"/>
      <c r="G599" s="222"/>
      <c r="V599" s="4"/>
      <c r="W599" s="4"/>
      <c r="X599" s="4"/>
      <c r="Y599" s="4"/>
      <c r="Z599" s="4"/>
    </row>
    <row r="600" ht="14.25" customHeight="1">
      <c r="C600" s="4"/>
      <c r="D600" s="221"/>
      <c r="G600" s="222"/>
      <c r="V600" s="4"/>
      <c r="W600" s="4"/>
      <c r="X600" s="4"/>
      <c r="Y600" s="4"/>
      <c r="Z600" s="4"/>
    </row>
    <row r="601" ht="14.25" customHeight="1">
      <c r="C601" s="4"/>
      <c r="D601" s="221"/>
      <c r="G601" s="222"/>
      <c r="V601" s="4"/>
      <c r="W601" s="4"/>
      <c r="X601" s="4"/>
      <c r="Y601" s="4"/>
      <c r="Z601" s="4"/>
    </row>
    <row r="602" ht="14.25" customHeight="1">
      <c r="C602" s="4"/>
      <c r="D602" s="221"/>
      <c r="G602" s="222"/>
      <c r="V602" s="4"/>
      <c r="W602" s="4"/>
      <c r="X602" s="4"/>
      <c r="Y602" s="4"/>
      <c r="Z602" s="4"/>
    </row>
    <row r="603" ht="14.25" customHeight="1">
      <c r="C603" s="4"/>
      <c r="D603" s="221"/>
      <c r="G603" s="222"/>
      <c r="V603" s="4"/>
      <c r="W603" s="4"/>
      <c r="X603" s="4"/>
      <c r="Y603" s="4"/>
      <c r="Z603" s="4"/>
    </row>
    <row r="604" ht="14.25" customHeight="1">
      <c r="C604" s="4"/>
      <c r="D604" s="221"/>
      <c r="G604" s="222"/>
      <c r="V604" s="4"/>
      <c r="W604" s="4"/>
      <c r="X604" s="4"/>
      <c r="Y604" s="4"/>
      <c r="Z604" s="4"/>
    </row>
    <row r="605" ht="14.25" customHeight="1">
      <c r="C605" s="4"/>
      <c r="D605" s="221"/>
      <c r="G605" s="222"/>
      <c r="V605" s="4"/>
      <c r="W605" s="4"/>
      <c r="X605" s="4"/>
      <c r="Y605" s="4"/>
      <c r="Z605" s="4"/>
    </row>
    <row r="606" ht="14.25" customHeight="1">
      <c r="C606" s="4"/>
      <c r="D606" s="221"/>
      <c r="G606" s="222"/>
      <c r="V606" s="4"/>
      <c r="W606" s="4"/>
      <c r="X606" s="4"/>
      <c r="Y606" s="4"/>
      <c r="Z606" s="4"/>
    </row>
    <row r="607" ht="14.25" customHeight="1">
      <c r="C607" s="4"/>
      <c r="D607" s="221"/>
      <c r="G607" s="222"/>
      <c r="V607" s="4"/>
      <c r="W607" s="4"/>
      <c r="X607" s="4"/>
      <c r="Y607" s="4"/>
      <c r="Z607" s="4"/>
    </row>
    <row r="608" ht="14.25" customHeight="1">
      <c r="C608" s="4"/>
      <c r="D608" s="221"/>
      <c r="G608" s="222"/>
      <c r="V608" s="4"/>
      <c r="W608" s="4"/>
      <c r="X608" s="4"/>
      <c r="Y608" s="4"/>
      <c r="Z608" s="4"/>
    </row>
    <row r="609" ht="14.25" customHeight="1">
      <c r="C609" s="4"/>
      <c r="D609" s="221"/>
      <c r="G609" s="222"/>
      <c r="V609" s="4"/>
      <c r="W609" s="4"/>
      <c r="X609" s="4"/>
      <c r="Y609" s="4"/>
      <c r="Z609" s="4"/>
    </row>
    <row r="610" ht="14.25" customHeight="1">
      <c r="C610" s="4"/>
      <c r="D610" s="221"/>
      <c r="G610" s="222"/>
      <c r="V610" s="4"/>
      <c r="W610" s="4"/>
      <c r="X610" s="4"/>
      <c r="Y610" s="4"/>
      <c r="Z610" s="4"/>
    </row>
    <row r="611" ht="14.25" customHeight="1">
      <c r="C611" s="4"/>
      <c r="D611" s="221"/>
      <c r="G611" s="222"/>
      <c r="V611" s="4"/>
      <c r="W611" s="4"/>
      <c r="X611" s="4"/>
      <c r="Y611" s="4"/>
      <c r="Z611" s="4"/>
    </row>
    <row r="612" ht="14.25" customHeight="1">
      <c r="C612" s="4"/>
      <c r="D612" s="221"/>
      <c r="G612" s="222"/>
      <c r="V612" s="4"/>
      <c r="W612" s="4"/>
      <c r="X612" s="4"/>
      <c r="Y612" s="4"/>
      <c r="Z612" s="4"/>
    </row>
    <row r="613" ht="14.25" customHeight="1">
      <c r="C613" s="4"/>
      <c r="D613" s="221"/>
      <c r="G613" s="222"/>
      <c r="V613" s="4"/>
      <c r="W613" s="4"/>
      <c r="X613" s="4"/>
      <c r="Y613" s="4"/>
      <c r="Z613" s="4"/>
    </row>
    <row r="614" ht="14.25" customHeight="1">
      <c r="C614" s="4"/>
      <c r="D614" s="221"/>
      <c r="G614" s="222"/>
      <c r="V614" s="4"/>
      <c r="W614" s="4"/>
      <c r="X614" s="4"/>
      <c r="Y614" s="4"/>
      <c r="Z614" s="4"/>
    </row>
    <row r="615" ht="14.25" customHeight="1">
      <c r="C615" s="4"/>
      <c r="D615" s="221"/>
      <c r="G615" s="222"/>
      <c r="V615" s="4"/>
      <c r="W615" s="4"/>
      <c r="X615" s="4"/>
      <c r="Y615" s="4"/>
      <c r="Z615" s="4"/>
    </row>
    <row r="616" ht="14.25" customHeight="1">
      <c r="C616" s="4"/>
      <c r="D616" s="221"/>
      <c r="G616" s="222"/>
      <c r="V616" s="4"/>
      <c r="W616" s="4"/>
      <c r="X616" s="4"/>
      <c r="Y616" s="4"/>
      <c r="Z616" s="4"/>
    </row>
    <row r="617" ht="14.25" customHeight="1">
      <c r="C617" s="4"/>
      <c r="D617" s="221"/>
      <c r="G617" s="222"/>
      <c r="V617" s="4"/>
      <c r="W617" s="4"/>
      <c r="X617" s="4"/>
      <c r="Y617" s="4"/>
      <c r="Z617" s="4"/>
    </row>
    <row r="618" ht="14.25" customHeight="1">
      <c r="C618" s="4"/>
      <c r="D618" s="221"/>
      <c r="G618" s="222"/>
      <c r="V618" s="4"/>
      <c r="W618" s="4"/>
      <c r="X618" s="4"/>
      <c r="Y618" s="4"/>
      <c r="Z618" s="4"/>
    </row>
    <row r="619" ht="14.25" customHeight="1">
      <c r="C619" s="4"/>
      <c r="D619" s="221"/>
      <c r="G619" s="222"/>
      <c r="V619" s="4"/>
      <c r="W619" s="4"/>
      <c r="X619" s="4"/>
      <c r="Y619" s="4"/>
      <c r="Z619" s="4"/>
    </row>
    <row r="620" ht="14.25" customHeight="1">
      <c r="C620" s="4"/>
      <c r="D620" s="221"/>
      <c r="G620" s="222"/>
      <c r="V620" s="4"/>
      <c r="W620" s="4"/>
      <c r="X620" s="4"/>
      <c r="Y620" s="4"/>
      <c r="Z620" s="4"/>
    </row>
    <row r="621" ht="14.25" customHeight="1">
      <c r="C621" s="4"/>
      <c r="D621" s="221"/>
      <c r="G621" s="222"/>
      <c r="V621" s="4"/>
      <c r="W621" s="4"/>
      <c r="X621" s="4"/>
      <c r="Y621" s="4"/>
      <c r="Z621" s="4"/>
    </row>
    <row r="622" ht="14.25" customHeight="1">
      <c r="C622" s="4"/>
      <c r="D622" s="221"/>
      <c r="G622" s="222"/>
      <c r="V622" s="4"/>
      <c r="W622" s="4"/>
      <c r="X622" s="4"/>
      <c r="Y622" s="4"/>
      <c r="Z622" s="4"/>
    </row>
    <row r="623" ht="14.25" customHeight="1">
      <c r="C623" s="4"/>
      <c r="D623" s="221"/>
      <c r="G623" s="222"/>
      <c r="V623" s="4"/>
      <c r="W623" s="4"/>
      <c r="X623" s="4"/>
      <c r="Y623" s="4"/>
      <c r="Z623" s="4"/>
    </row>
    <row r="624" ht="14.25" customHeight="1">
      <c r="C624" s="4"/>
      <c r="D624" s="221"/>
      <c r="G624" s="222"/>
      <c r="V624" s="4"/>
      <c r="W624" s="4"/>
      <c r="X624" s="4"/>
      <c r="Y624" s="4"/>
      <c r="Z624" s="4"/>
    </row>
    <row r="625" ht="14.25" customHeight="1">
      <c r="C625" s="4"/>
      <c r="D625" s="221"/>
      <c r="G625" s="222"/>
      <c r="V625" s="4"/>
      <c r="W625" s="4"/>
      <c r="X625" s="4"/>
      <c r="Y625" s="4"/>
      <c r="Z625" s="4"/>
    </row>
    <row r="626" ht="14.25" customHeight="1">
      <c r="C626" s="4"/>
      <c r="D626" s="221"/>
      <c r="G626" s="222"/>
      <c r="V626" s="4"/>
      <c r="W626" s="4"/>
      <c r="X626" s="4"/>
      <c r="Y626" s="4"/>
      <c r="Z626" s="4"/>
    </row>
    <row r="627" ht="14.25" customHeight="1">
      <c r="C627" s="4"/>
      <c r="D627" s="221"/>
      <c r="G627" s="222"/>
      <c r="V627" s="4"/>
      <c r="W627" s="4"/>
      <c r="X627" s="4"/>
      <c r="Y627" s="4"/>
      <c r="Z627" s="4"/>
    </row>
    <row r="628" ht="14.25" customHeight="1">
      <c r="C628" s="4"/>
      <c r="D628" s="221"/>
      <c r="G628" s="222"/>
      <c r="V628" s="4"/>
      <c r="W628" s="4"/>
      <c r="X628" s="4"/>
      <c r="Y628" s="4"/>
      <c r="Z628" s="4"/>
    </row>
    <row r="629" ht="14.25" customHeight="1">
      <c r="C629" s="4"/>
      <c r="D629" s="221"/>
      <c r="G629" s="222"/>
      <c r="V629" s="4"/>
      <c r="W629" s="4"/>
      <c r="X629" s="4"/>
      <c r="Y629" s="4"/>
      <c r="Z629" s="4"/>
    </row>
    <row r="630" ht="14.25" customHeight="1">
      <c r="C630" s="4"/>
      <c r="D630" s="221"/>
      <c r="G630" s="222"/>
      <c r="V630" s="4"/>
      <c r="W630" s="4"/>
      <c r="X630" s="4"/>
      <c r="Y630" s="4"/>
      <c r="Z630" s="4"/>
    </row>
    <row r="631" ht="14.25" customHeight="1">
      <c r="C631" s="4"/>
      <c r="D631" s="221"/>
      <c r="G631" s="222"/>
      <c r="V631" s="4"/>
      <c r="W631" s="4"/>
      <c r="X631" s="4"/>
      <c r="Y631" s="4"/>
      <c r="Z631" s="4"/>
    </row>
    <row r="632" ht="14.25" customHeight="1">
      <c r="C632" s="4"/>
      <c r="D632" s="221"/>
      <c r="G632" s="222"/>
      <c r="V632" s="4"/>
      <c r="W632" s="4"/>
      <c r="X632" s="4"/>
      <c r="Y632" s="4"/>
      <c r="Z632" s="4"/>
    </row>
    <row r="633" ht="14.25" customHeight="1">
      <c r="C633" s="4"/>
      <c r="D633" s="221"/>
      <c r="G633" s="222"/>
      <c r="V633" s="4"/>
      <c r="W633" s="4"/>
      <c r="X633" s="4"/>
      <c r="Y633" s="4"/>
      <c r="Z633" s="4"/>
    </row>
    <row r="634" ht="14.25" customHeight="1">
      <c r="C634" s="4"/>
      <c r="D634" s="221"/>
      <c r="G634" s="222"/>
      <c r="V634" s="4"/>
      <c r="W634" s="4"/>
      <c r="X634" s="4"/>
      <c r="Y634" s="4"/>
      <c r="Z634" s="4"/>
    </row>
    <row r="635" ht="14.25" customHeight="1">
      <c r="C635" s="4"/>
      <c r="D635" s="221"/>
      <c r="G635" s="222"/>
      <c r="V635" s="4"/>
      <c r="W635" s="4"/>
      <c r="X635" s="4"/>
      <c r="Y635" s="4"/>
      <c r="Z635" s="4"/>
    </row>
    <row r="636" ht="14.25" customHeight="1">
      <c r="C636" s="4"/>
      <c r="D636" s="221"/>
      <c r="G636" s="222"/>
      <c r="V636" s="4"/>
      <c r="W636" s="4"/>
      <c r="X636" s="4"/>
      <c r="Y636" s="4"/>
      <c r="Z636" s="4"/>
    </row>
    <row r="637" ht="14.25" customHeight="1">
      <c r="C637" s="4"/>
      <c r="D637" s="221"/>
      <c r="G637" s="222"/>
      <c r="V637" s="4"/>
      <c r="W637" s="4"/>
      <c r="X637" s="4"/>
      <c r="Y637" s="4"/>
      <c r="Z637" s="4"/>
    </row>
    <row r="638" ht="14.25" customHeight="1">
      <c r="C638" s="4"/>
      <c r="D638" s="221"/>
      <c r="G638" s="222"/>
      <c r="V638" s="4"/>
      <c r="W638" s="4"/>
      <c r="X638" s="4"/>
      <c r="Y638" s="4"/>
      <c r="Z638" s="4"/>
    </row>
    <row r="639" ht="14.25" customHeight="1">
      <c r="C639" s="4"/>
      <c r="D639" s="221"/>
      <c r="G639" s="222"/>
      <c r="V639" s="4"/>
      <c r="W639" s="4"/>
      <c r="X639" s="4"/>
      <c r="Y639" s="4"/>
      <c r="Z639" s="4"/>
    </row>
    <row r="640" ht="14.25" customHeight="1">
      <c r="C640" s="4"/>
      <c r="D640" s="221"/>
      <c r="G640" s="222"/>
      <c r="V640" s="4"/>
      <c r="W640" s="4"/>
      <c r="X640" s="4"/>
      <c r="Y640" s="4"/>
      <c r="Z640" s="4"/>
    </row>
    <row r="641" ht="14.25" customHeight="1">
      <c r="C641" s="4"/>
      <c r="D641" s="221"/>
      <c r="G641" s="222"/>
      <c r="V641" s="4"/>
      <c r="W641" s="4"/>
      <c r="X641" s="4"/>
      <c r="Y641" s="4"/>
      <c r="Z641" s="4"/>
    </row>
    <row r="642" ht="14.25" customHeight="1">
      <c r="C642" s="4"/>
      <c r="D642" s="221"/>
      <c r="G642" s="222"/>
      <c r="V642" s="4"/>
      <c r="W642" s="4"/>
      <c r="X642" s="4"/>
      <c r="Y642" s="4"/>
      <c r="Z642" s="4"/>
    </row>
    <row r="643" ht="14.25" customHeight="1">
      <c r="C643" s="4"/>
      <c r="D643" s="221"/>
      <c r="G643" s="222"/>
      <c r="V643" s="4"/>
      <c r="W643" s="4"/>
      <c r="X643" s="4"/>
      <c r="Y643" s="4"/>
      <c r="Z643" s="4"/>
    </row>
    <row r="644" ht="14.25" customHeight="1">
      <c r="C644" s="4"/>
      <c r="D644" s="221"/>
      <c r="G644" s="222"/>
      <c r="V644" s="4"/>
      <c r="W644" s="4"/>
      <c r="X644" s="4"/>
      <c r="Y644" s="4"/>
      <c r="Z644" s="4"/>
    </row>
    <row r="645" ht="14.25" customHeight="1">
      <c r="C645" s="4"/>
      <c r="D645" s="221"/>
      <c r="G645" s="222"/>
      <c r="V645" s="4"/>
      <c r="W645" s="4"/>
      <c r="X645" s="4"/>
      <c r="Y645" s="4"/>
      <c r="Z645" s="4"/>
    </row>
    <row r="646" ht="14.25" customHeight="1">
      <c r="C646" s="4"/>
      <c r="D646" s="221"/>
      <c r="G646" s="222"/>
      <c r="V646" s="4"/>
      <c r="W646" s="4"/>
      <c r="X646" s="4"/>
      <c r="Y646" s="4"/>
      <c r="Z646" s="4"/>
    </row>
    <row r="647" ht="14.25" customHeight="1">
      <c r="C647" s="4"/>
      <c r="D647" s="221"/>
      <c r="G647" s="222"/>
      <c r="V647" s="4"/>
      <c r="W647" s="4"/>
      <c r="X647" s="4"/>
      <c r="Y647" s="4"/>
      <c r="Z647" s="4"/>
    </row>
    <row r="648" ht="14.25" customHeight="1">
      <c r="C648" s="4"/>
      <c r="D648" s="221"/>
      <c r="G648" s="222"/>
      <c r="V648" s="4"/>
      <c r="W648" s="4"/>
      <c r="X648" s="4"/>
      <c r="Y648" s="4"/>
      <c r="Z648" s="4"/>
    </row>
    <row r="649" ht="14.25" customHeight="1">
      <c r="C649" s="4"/>
      <c r="D649" s="221"/>
      <c r="G649" s="222"/>
      <c r="V649" s="4"/>
      <c r="W649" s="4"/>
      <c r="X649" s="4"/>
      <c r="Y649" s="4"/>
      <c r="Z649" s="4"/>
    </row>
    <row r="650" ht="14.25" customHeight="1">
      <c r="C650" s="4"/>
      <c r="D650" s="221"/>
      <c r="G650" s="222"/>
      <c r="V650" s="4"/>
      <c r="W650" s="4"/>
      <c r="X650" s="4"/>
      <c r="Y650" s="4"/>
      <c r="Z650" s="4"/>
    </row>
    <row r="651" ht="14.25" customHeight="1">
      <c r="C651" s="4"/>
      <c r="D651" s="221"/>
      <c r="G651" s="222"/>
      <c r="V651" s="4"/>
      <c r="W651" s="4"/>
      <c r="X651" s="4"/>
      <c r="Y651" s="4"/>
      <c r="Z651" s="4"/>
    </row>
    <row r="652" ht="14.25" customHeight="1">
      <c r="C652" s="4"/>
      <c r="D652" s="221"/>
      <c r="G652" s="222"/>
      <c r="V652" s="4"/>
      <c r="W652" s="4"/>
      <c r="X652" s="4"/>
      <c r="Y652" s="4"/>
      <c r="Z652" s="4"/>
    </row>
    <row r="653" ht="14.25" customHeight="1">
      <c r="C653" s="4"/>
      <c r="D653" s="221"/>
      <c r="G653" s="222"/>
      <c r="V653" s="4"/>
      <c r="W653" s="4"/>
      <c r="X653" s="4"/>
      <c r="Y653" s="4"/>
      <c r="Z653" s="4"/>
    </row>
    <row r="654" ht="14.25" customHeight="1">
      <c r="C654" s="4"/>
      <c r="D654" s="221"/>
      <c r="G654" s="222"/>
      <c r="V654" s="4"/>
      <c r="W654" s="4"/>
      <c r="X654" s="4"/>
      <c r="Y654" s="4"/>
      <c r="Z654" s="4"/>
    </row>
    <row r="655" ht="14.25" customHeight="1">
      <c r="C655" s="4"/>
      <c r="D655" s="221"/>
      <c r="G655" s="222"/>
      <c r="V655" s="4"/>
      <c r="W655" s="4"/>
      <c r="X655" s="4"/>
      <c r="Y655" s="4"/>
      <c r="Z655" s="4"/>
    </row>
    <row r="656" ht="14.25" customHeight="1">
      <c r="C656" s="4"/>
      <c r="D656" s="221"/>
      <c r="G656" s="222"/>
      <c r="V656" s="4"/>
      <c r="W656" s="4"/>
      <c r="X656" s="4"/>
      <c r="Y656" s="4"/>
      <c r="Z656" s="4"/>
    </row>
    <row r="657" ht="14.25" customHeight="1">
      <c r="C657" s="4"/>
      <c r="D657" s="221"/>
      <c r="G657" s="222"/>
      <c r="V657" s="4"/>
      <c r="W657" s="4"/>
      <c r="X657" s="4"/>
      <c r="Y657" s="4"/>
      <c r="Z657" s="4"/>
    </row>
    <row r="658" ht="14.25" customHeight="1">
      <c r="C658" s="4"/>
      <c r="D658" s="221"/>
      <c r="G658" s="222"/>
      <c r="V658" s="4"/>
      <c r="W658" s="4"/>
      <c r="X658" s="4"/>
      <c r="Y658" s="4"/>
      <c r="Z658" s="4"/>
    </row>
    <row r="659" ht="14.25" customHeight="1">
      <c r="C659" s="4"/>
      <c r="D659" s="221"/>
      <c r="G659" s="222"/>
      <c r="V659" s="4"/>
      <c r="W659" s="4"/>
      <c r="X659" s="4"/>
      <c r="Y659" s="4"/>
      <c r="Z659" s="4"/>
    </row>
    <row r="660" ht="14.25" customHeight="1">
      <c r="C660" s="4"/>
      <c r="D660" s="221"/>
      <c r="G660" s="222"/>
      <c r="V660" s="4"/>
      <c r="W660" s="4"/>
      <c r="X660" s="4"/>
      <c r="Y660" s="4"/>
      <c r="Z660" s="4"/>
    </row>
    <row r="661" ht="14.25" customHeight="1">
      <c r="C661" s="4"/>
      <c r="D661" s="221"/>
      <c r="G661" s="222"/>
      <c r="V661" s="4"/>
      <c r="W661" s="4"/>
      <c r="X661" s="4"/>
      <c r="Y661" s="4"/>
      <c r="Z661" s="4"/>
    </row>
    <row r="662" ht="14.25" customHeight="1">
      <c r="C662" s="4"/>
      <c r="D662" s="221"/>
      <c r="G662" s="222"/>
      <c r="V662" s="4"/>
      <c r="W662" s="4"/>
      <c r="X662" s="4"/>
      <c r="Y662" s="4"/>
      <c r="Z662" s="4"/>
    </row>
    <row r="663" ht="14.25" customHeight="1">
      <c r="C663" s="4"/>
      <c r="D663" s="221"/>
      <c r="G663" s="222"/>
      <c r="V663" s="4"/>
      <c r="W663" s="4"/>
      <c r="X663" s="4"/>
      <c r="Y663" s="4"/>
      <c r="Z663" s="4"/>
    </row>
    <row r="664" ht="14.25" customHeight="1">
      <c r="C664" s="4"/>
      <c r="D664" s="221"/>
      <c r="G664" s="222"/>
      <c r="V664" s="4"/>
      <c r="W664" s="4"/>
      <c r="X664" s="4"/>
      <c r="Y664" s="4"/>
      <c r="Z664" s="4"/>
    </row>
    <row r="665" ht="14.25" customHeight="1">
      <c r="C665" s="4"/>
      <c r="D665" s="221"/>
      <c r="G665" s="222"/>
      <c r="V665" s="4"/>
      <c r="W665" s="4"/>
      <c r="X665" s="4"/>
      <c r="Y665" s="4"/>
      <c r="Z665" s="4"/>
    </row>
    <row r="666" ht="14.25" customHeight="1">
      <c r="C666" s="4"/>
      <c r="D666" s="221"/>
      <c r="G666" s="222"/>
      <c r="V666" s="4"/>
      <c r="W666" s="4"/>
      <c r="X666" s="4"/>
      <c r="Y666" s="4"/>
      <c r="Z666" s="4"/>
    </row>
    <row r="667" ht="14.25" customHeight="1">
      <c r="C667" s="4"/>
      <c r="D667" s="221"/>
      <c r="G667" s="222"/>
      <c r="V667" s="4"/>
      <c r="W667" s="4"/>
      <c r="X667" s="4"/>
      <c r="Y667" s="4"/>
      <c r="Z667" s="4"/>
    </row>
    <row r="668" ht="14.25" customHeight="1">
      <c r="C668" s="4"/>
      <c r="D668" s="221"/>
      <c r="G668" s="222"/>
      <c r="V668" s="4"/>
      <c r="W668" s="4"/>
      <c r="X668" s="4"/>
      <c r="Y668" s="4"/>
      <c r="Z668" s="4"/>
    </row>
    <row r="669" ht="14.25" customHeight="1">
      <c r="C669" s="4"/>
      <c r="D669" s="221"/>
      <c r="G669" s="222"/>
      <c r="V669" s="4"/>
      <c r="W669" s="4"/>
      <c r="X669" s="4"/>
      <c r="Y669" s="4"/>
      <c r="Z669" s="4"/>
    </row>
    <row r="670" ht="14.25" customHeight="1">
      <c r="C670" s="4"/>
      <c r="D670" s="221"/>
      <c r="G670" s="222"/>
      <c r="V670" s="4"/>
      <c r="W670" s="4"/>
      <c r="X670" s="4"/>
      <c r="Y670" s="4"/>
      <c r="Z670" s="4"/>
    </row>
    <row r="671" ht="14.25" customHeight="1">
      <c r="C671" s="4"/>
      <c r="D671" s="221"/>
      <c r="G671" s="222"/>
      <c r="V671" s="4"/>
      <c r="W671" s="4"/>
      <c r="X671" s="4"/>
      <c r="Y671" s="4"/>
      <c r="Z671" s="4"/>
    </row>
    <row r="672" ht="14.25" customHeight="1">
      <c r="C672" s="4"/>
      <c r="D672" s="221"/>
      <c r="G672" s="222"/>
      <c r="V672" s="4"/>
      <c r="W672" s="4"/>
      <c r="X672" s="4"/>
      <c r="Y672" s="4"/>
      <c r="Z672" s="4"/>
    </row>
    <row r="673" ht="14.25" customHeight="1">
      <c r="C673" s="4"/>
      <c r="D673" s="221"/>
      <c r="G673" s="222"/>
      <c r="V673" s="4"/>
      <c r="W673" s="4"/>
      <c r="X673" s="4"/>
      <c r="Y673" s="4"/>
      <c r="Z673" s="4"/>
    </row>
    <row r="674" ht="14.25" customHeight="1">
      <c r="C674" s="4"/>
      <c r="D674" s="221"/>
      <c r="G674" s="222"/>
      <c r="V674" s="4"/>
      <c r="W674" s="4"/>
      <c r="X674" s="4"/>
      <c r="Y674" s="4"/>
      <c r="Z674" s="4"/>
    </row>
    <row r="675" ht="14.25" customHeight="1">
      <c r="C675" s="4"/>
      <c r="D675" s="221"/>
      <c r="G675" s="222"/>
      <c r="V675" s="4"/>
      <c r="W675" s="4"/>
      <c r="X675" s="4"/>
      <c r="Y675" s="4"/>
      <c r="Z675" s="4"/>
    </row>
    <row r="676" ht="14.25" customHeight="1">
      <c r="C676" s="4"/>
      <c r="D676" s="221"/>
      <c r="G676" s="222"/>
      <c r="V676" s="4"/>
      <c r="W676" s="4"/>
      <c r="X676" s="4"/>
      <c r="Y676" s="4"/>
      <c r="Z676" s="4"/>
    </row>
    <row r="677" ht="14.25" customHeight="1">
      <c r="C677" s="4"/>
      <c r="D677" s="221"/>
      <c r="G677" s="222"/>
      <c r="V677" s="4"/>
      <c r="W677" s="4"/>
      <c r="X677" s="4"/>
      <c r="Y677" s="4"/>
      <c r="Z677" s="4"/>
    </row>
    <row r="678" ht="14.25" customHeight="1">
      <c r="C678" s="4"/>
      <c r="D678" s="221"/>
      <c r="G678" s="222"/>
      <c r="V678" s="4"/>
      <c r="W678" s="4"/>
      <c r="X678" s="4"/>
      <c r="Y678" s="4"/>
      <c r="Z678" s="4"/>
    </row>
    <row r="679" ht="14.25" customHeight="1">
      <c r="C679" s="4"/>
      <c r="D679" s="221"/>
      <c r="G679" s="222"/>
      <c r="V679" s="4"/>
      <c r="W679" s="4"/>
      <c r="X679" s="4"/>
      <c r="Y679" s="4"/>
      <c r="Z679" s="4"/>
    </row>
    <row r="680" ht="14.25" customHeight="1">
      <c r="C680" s="4"/>
      <c r="D680" s="221"/>
      <c r="G680" s="222"/>
      <c r="V680" s="4"/>
      <c r="W680" s="4"/>
      <c r="X680" s="4"/>
      <c r="Y680" s="4"/>
      <c r="Z680" s="4"/>
    </row>
    <row r="681" ht="14.25" customHeight="1">
      <c r="C681" s="4"/>
      <c r="D681" s="221"/>
      <c r="G681" s="222"/>
      <c r="V681" s="4"/>
      <c r="W681" s="4"/>
      <c r="X681" s="4"/>
      <c r="Y681" s="4"/>
      <c r="Z681" s="4"/>
    </row>
    <row r="682" ht="14.25" customHeight="1">
      <c r="C682" s="4"/>
      <c r="D682" s="221"/>
      <c r="G682" s="222"/>
      <c r="V682" s="4"/>
      <c r="W682" s="4"/>
      <c r="X682" s="4"/>
      <c r="Y682" s="4"/>
      <c r="Z682" s="4"/>
    </row>
    <row r="683" ht="14.25" customHeight="1">
      <c r="C683" s="4"/>
      <c r="D683" s="221"/>
      <c r="G683" s="222"/>
      <c r="V683" s="4"/>
      <c r="W683" s="4"/>
      <c r="X683" s="4"/>
      <c r="Y683" s="4"/>
      <c r="Z683" s="4"/>
    </row>
    <row r="684" ht="14.25" customHeight="1">
      <c r="C684" s="4"/>
      <c r="D684" s="221"/>
      <c r="G684" s="222"/>
      <c r="V684" s="4"/>
      <c r="W684" s="4"/>
      <c r="X684" s="4"/>
      <c r="Y684" s="4"/>
      <c r="Z684" s="4"/>
    </row>
    <row r="685" ht="14.25" customHeight="1">
      <c r="C685" s="4"/>
      <c r="D685" s="221"/>
      <c r="G685" s="222"/>
      <c r="V685" s="4"/>
      <c r="W685" s="4"/>
      <c r="X685" s="4"/>
      <c r="Y685" s="4"/>
      <c r="Z685" s="4"/>
    </row>
    <row r="686" ht="14.25" customHeight="1">
      <c r="C686" s="4"/>
      <c r="D686" s="221"/>
      <c r="G686" s="222"/>
      <c r="V686" s="4"/>
      <c r="W686" s="4"/>
      <c r="X686" s="4"/>
      <c r="Y686" s="4"/>
      <c r="Z686" s="4"/>
    </row>
    <row r="687" ht="14.25" customHeight="1">
      <c r="C687" s="4"/>
      <c r="D687" s="221"/>
      <c r="G687" s="222"/>
      <c r="V687" s="4"/>
      <c r="W687" s="4"/>
      <c r="X687" s="4"/>
      <c r="Y687" s="4"/>
      <c r="Z687" s="4"/>
    </row>
    <row r="688" ht="14.25" customHeight="1">
      <c r="C688" s="4"/>
      <c r="D688" s="221"/>
      <c r="G688" s="222"/>
      <c r="V688" s="4"/>
      <c r="W688" s="4"/>
      <c r="X688" s="4"/>
      <c r="Y688" s="4"/>
      <c r="Z688" s="4"/>
    </row>
    <row r="689" ht="14.25" customHeight="1">
      <c r="C689" s="4"/>
      <c r="D689" s="221"/>
      <c r="G689" s="222"/>
      <c r="V689" s="4"/>
      <c r="W689" s="4"/>
      <c r="X689" s="4"/>
      <c r="Y689" s="4"/>
      <c r="Z689" s="4"/>
    </row>
    <row r="690" ht="14.25" customHeight="1">
      <c r="C690" s="4"/>
      <c r="D690" s="221"/>
      <c r="G690" s="222"/>
      <c r="V690" s="4"/>
      <c r="W690" s="4"/>
      <c r="X690" s="4"/>
      <c r="Y690" s="4"/>
      <c r="Z690" s="4"/>
    </row>
    <row r="691" ht="14.25" customHeight="1">
      <c r="C691" s="4"/>
      <c r="D691" s="221"/>
      <c r="G691" s="222"/>
      <c r="V691" s="4"/>
      <c r="W691" s="4"/>
      <c r="X691" s="4"/>
      <c r="Y691" s="4"/>
      <c r="Z691" s="4"/>
    </row>
    <row r="692" ht="14.25" customHeight="1">
      <c r="C692" s="4"/>
      <c r="D692" s="221"/>
      <c r="G692" s="222"/>
      <c r="V692" s="4"/>
      <c r="W692" s="4"/>
      <c r="X692" s="4"/>
      <c r="Y692" s="4"/>
      <c r="Z692" s="4"/>
    </row>
    <row r="693" ht="14.25" customHeight="1">
      <c r="C693" s="4"/>
      <c r="D693" s="221"/>
      <c r="G693" s="222"/>
      <c r="V693" s="4"/>
      <c r="W693" s="4"/>
      <c r="X693" s="4"/>
      <c r="Y693" s="4"/>
      <c r="Z693" s="4"/>
    </row>
    <row r="694" ht="14.25" customHeight="1">
      <c r="C694" s="4"/>
      <c r="D694" s="221"/>
      <c r="G694" s="222"/>
      <c r="V694" s="4"/>
      <c r="W694" s="4"/>
      <c r="X694" s="4"/>
      <c r="Y694" s="4"/>
      <c r="Z694" s="4"/>
    </row>
    <row r="695" ht="14.25" customHeight="1">
      <c r="C695" s="4"/>
      <c r="D695" s="221"/>
      <c r="G695" s="222"/>
      <c r="V695" s="4"/>
      <c r="W695" s="4"/>
      <c r="X695" s="4"/>
      <c r="Y695" s="4"/>
      <c r="Z695" s="4"/>
    </row>
    <row r="696" ht="14.25" customHeight="1">
      <c r="C696" s="4"/>
      <c r="D696" s="221"/>
      <c r="G696" s="222"/>
      <c r="V696" s="4"/>
      <c r="W696" s="4"/>
      <c r="X696" s="4"/>
      <c r="Y696" s="4"/>
      <c r="Z696" s="4"/>
    </row>
    <row r="697" ht="14.25" customHeight="1">
      <c r="C697" s="4"/>
      <c r="D697" s="221"/>
      <c r="G697" s="222"/>
      <c r="V697" s="4"/>
      <c r="W697" s="4"/>
      <c r="X697" s="4"/>
      <c r="Y697" s="4"/>
      <c r="Z697" s="4"/>
    </row>
    <row r="698" ht="14.25" customHeight="1">
      <c r="C698" s="4"/>
      <c r="D698" s="221"/>
      <c r="G698" s="222"/>
      <c r="V698" s="4"/>
      <c r="W698" s="4"/>
      <c r="X698" s="4"/>
      <c r="Y698" s="4"/>
      <c r="Z698" s="4"/>
    </row>
    <row r="699" ht="14.25" customHeight="1">
      <c r="C699" s="4"/>
      <c r="D699" s="221"/>
      <c r="G699" s="222"/>
      <c r="V699" s="4"/>
      <c r="W699" s="4"/>
      <c r="X699" s="4"/>
      <c r="Y699" s="4"/>
      <c r="Z699" s="4"/>
    </row>
    <row r="700" ht="14.25" customHeight="1">
      <c r="C700" s="4"/>
      <c r="D700" s="221"/>
      <c r="G700" s="222"/>
      <c r="V700" s="4"/>
      <c r="W700" s="4"/>
      <c r="X700" s="4"/>
      <c r="Y700" s="4"/>
      <c r="Z700" s="4"/>
    </row>
    <row r="701" ht="14.25" customHeight="1">
      <c r="C701" s="4"/>
      <c r="D701" s="221"/>
      <c r="G701" s="222"/>
      <c r="V701" s="4"/>
      <c r="W701" s="4"/>
      <c r="X701" s="4"/>
      <c r="Y701" s="4"/>
      <c r="Z701" s="4"/>
    </row>
    <row r="702" ht="14.25" customHeight="1">
      <c r="C702" s="4"/>
      <c r="D702" s="221"/>
      <c r="G702" s="222"/>
      <c r="V702" s="4"/>
      <c r="W702" s="4"/>
      <c r="X702" s="4"/>
      <c r="Y702" s="4"/>
      <c r="Z702" s="4"/>
    </row>
    <row r="703" ht="14.25" customHeight="1">
      <c r="C703" s="4"/>
      <c r="D703" s="221"/>
      <c r="G703" s="222"/>
      <c r="V703" s="4"/>
      <c r="W703" s="4"/>
      <c r="X703" s="4"/>
      <c r="Y703" s="4"/>
      <c r="Z703" s="4"/>
    </row>
    <row r="704" ht="14.25" customHeight="1">
      <c r="C704" s="4"/>
      <c r="D704" s="221"/>
      <c r="G704" s="222"/>
      <c r="V704" s="4"/>
      <c r="W704" s="4"/>
      <c r="X704" s="4"/>
      <c r="Y704" s="4"/>
      <c r="Z704" s="4"/>
    </row>
    <row r="705" ht="14.25" customHeight="1">
      <c r="C705" s="4"/>
      <c r="D705" s="221"/>
      <c r="G705" s="222"/>
      <c r="V705" s="4"/>
      <c r="W705" s="4"/>
      <c r="X705" s="4"/>
      <c r="Y705" s="4"/>
      <c r="Z705" s="4"/>
    </row>
    <row r="706" ht="14.25" customHeight="1">
      <c r="C706" s="4"/>
      <c r="D706" s="221"/>
      <c r="G706" s="222"/>
      <c r="V706" s="4"/>
      <c r="W706" s="4"/>
      <c r="X706" s="4"/>
      <c r="Y706" s="4"/>
      <c r="Z706" s="4"/>
    </row>
    <row r="707" ht="14.25" customHeight="1">
      <c r="C707" s="4"/>
      <c r="D707" s="221"/>
      <c r="G707" s="222"/>
      <c r="V707" s="4"/>
      <c r="W707" s="4"/>
      <c r="X707" s="4"/>
      <c r="Y707" s="4"/>
      <c r="Z707" s="4"/>
    </row>
    <row r="708" ht="14.25" customHeight="1">
      <c r="C708" s="4"/>
      <c r="D708" s="221"/>
      <c r="G708" s="222"/>
      <c r="V708" s="4"/>
      <c r="W708" s="4"/>
      <c r="X708" s="4"/>
      <c r="Y708" s="4"/>
      <c r="Z708" s="4"/>
    </row>
    <row r="709" ht="14.25" customHeight="1">
      <c r="C709" s="4"/>
      <c r="D709" s="221"/>
      <c r="G709" s="222"/>
      <c r="V709" s="4"/>
      <c r="W709" s="4"/>
      <c r="X709" s="4"/>
      <c r="Y709" s="4"/>
      <c r="Z709" s="4"/>
    </row>
    <row r="710" ht="14.25" customHeight="1">
      <c r="C710" s="4"/>
      <c r="D710" s="221"/>
      <c r="G710" s="222"/>
      <c r="V710" s="4"/>
      <c r="W710" s="4"/>
      <c r="X710" s="4"/>
      <c r="Y710" s="4"/>
      <c r="Z710" s="4"/>
    </row>
    <row r="711" ht="14.25" customHeight="1">
      <c r="C711" s="4"/>
      <c r="D711" s="221"/>
      <c r="G711" s="222"/>
      <c r="V711" s="4"/>
      <c r="W711" s="4"/>
      <c r="X711" s="4"/>
      <c r="Y711" s="4"/>
      <c r="Z711" s="4"/>
    </row>
    <row r="712" ht="14.25" customHeight="1">
      <c r="C712" s="4"/>
      <c r="D712" s="221"/>
      <c r="G712" s="222"/>
      <c r="V712" s="4"/>
      <c r="W712" s="4"/>
      <c r="X712" s="4"/>
      <c r="Y712" s="4"/>
      <c r="Z712" s="4"/>
    </row>
    <row r="713" ht="14.25" customHeight="1">
      <c r="C713" s="4"/>
      <c r="D713" s="221"/>
      <c r="G713" s="222"/>
      <c r="V713" s="4"/>
      <c r="W713" s="4"/>
      <c r="X713" s="4"/>
      <c r="Y713" s="4"/>
      <c r="Z713" s="4"/>
    </row>
    <row r="714" ht="14.25" customHeight="1">
      <c r="C714" s="4"/>
      <c r="D714" s="221"/>
      <c r="G714" s="222"/>
      <c r="V714" s="4"/>
      <c r="W714" s="4"/>
      <c r="X714" s="4"/>
      <c r="Y714" s="4"/>
      <c r="Z714" s="4"/>
    </row>
    <row r="715" ht="14.25" customHeight="1">
      <c r="C715" s="4"/>
      <c r="D715" s="221"/>
      <c r="G715" s="222"/>
      <c r="V715" s="4"/>
      <c r="W715" s="4"/>
      <c r="X715" s="4"/>
      <c r="Y715" s="4"/>
      <c r="Z715" s="4"/>
    </row>
    <row r="716" ht="14.25" customHeight="1">
      <c r="C716" s="4"/>
      <c r="D716" s="221"/>
      <c r="G716" s="222"/>
      <c r="V716" s="4"/>
      <c r="W716" s="4"/>
      <c r="X716" s="4"/>
      <c r="Y716" s="4"/>
      <c r="Z716" s="4"/>
    </row>
    <row r="717" ht="14.25" customHeight="1">
      <c r="C717" s="4"/>
      <c r="D717" s="221"/>
      <c r="G717" s="222"/>
      <c r="V717" s="4"/>
      <c r="W717" s="4"/>
      <c r="X717" s="4"/>
      <c r="Y717" s="4"/>
      <c r="Z717" s="4"/>
    </row>
    <row r="718" ht="14.25" customHeight="1">
      <c r="C718" s="4"/>
      <c r="D718" s="221"/>
      <c r="G718" s="222"/>
      <c r="V718" s="4"/>
      <c r="W718" s="4"/>
      <c r="X718" s="4"/>
      <c r="Y718" s="4"/>
      <c r="Z718" s="4"/>
    </row>
    <row r="719" ht="14.25" customHeight="1">
      <c r="C719" s="4"/>
      <c r="D719" s="221"/>
      <c r="G719" s="222"/>
      <c r="V719" s="4"/>
      <c r="W719" s="4"/>
      <c r="X719" s="4"/>
      <c r="Y719" s="4"/>
      <c r="Z719" s="4"/>
    </row>
    <row r="720" ht="14.25" customHeight="1">
      <c r="C720" s="4"/>
      <c r="D720" s="221"/>
      <c r="G720" s="222"/>
      <c r="V720" s="4"/>
      <c r="W720" s="4"/>
      <c r="X720" s="4"/>
      <c r="Y720" s="4"/>
      <c r="Z720" s="4"/>
    </row>
    <row r="721" ht="14.25" customHeight="1">
      <c r="C721" s="4"/>
      <c r="D721" s="221"/>
      <c r="G721" s="222"/>
      <c r="V721" s="4"/>
      <c r="W721" s="4"/>
      <c r="X721" s="4"/>
      <c r="Y721" s="4"/>
      <c r="Z721" s="4"/>
    </row>
    <row r="722" ht="14.25" customHeight="1">
      <c r="C722" s="4"/>
      <c r="D722" s="221"/>
      <c r="G722" s="222"/>
      <c r="V722" s="4"/>
      <c r="W722" s="4"/>
      <c r="X722" s="4"/>
      <c r="Y722" s="4"/>
      <c r="Z722" s="4"/>
    </row>
    <row r="723" ht="14.25" customHeight="1">
      <c r="C723" s="4"/>
      <c r="D723" s="221"/>
      <c r="G723" s="222"/>
      <c r="V723" s="4"/>
      <c r="W723" s="4"/>
      <c r="X723" s="4"/>
      <c r="Y723" s="4"/>
      <c r="Z723" s="4"/>
    </row>
    <row r="724" ht="14.25" customHeight="1">
      <c r="C724" s="4"/>
      <c r="D724" s="221"/>
      <c r="G724" s="222"/>
      <c r="V724" s="4"/>
      <c r="W724" s="4"/>
      <c r="X724" s="4"/>
      <c r="Y724" s="4"/>
      <c r="Z724" s="4"/>
    </row>
    <row r="725" ht="14.25" customHeight="1">
      <c r="C725" s="4"/>
      <c r="D725" s="221"/>
      <c r="G725" s="222"/>
      <c r="V725" s="4"/>
      <c r="W725" s="4"/>
      <c r="X725" s="4"/>
      <c r="Y725" s="4"/>
      <c r="Z725" s="4"/>
    </row>
    <row r="726" ht="14.25" customHeight="1">
      <c r="C726" s="4"/>
      <c r="D726" s="221"/>
      <c r="G726" s="222"/>
      <c r="V726" s="4"/>
      <c r="W726" s="4"/>
      <c r="X726" s="4"/>
      <c r="Y726" s="4"/>
      <c r="Z726" s="4"/>
    </row>
    <row r="727" ht="14.25" customHeight="1">
      <c r="C727" s="4"/>
      <c r="D727" s="221"/>
      <c r="G727" s="222"/>
      <c r="V727" s="4"/>
      <c r="W727" s="4"/>
      <c r="X727" s="4"/>
      <c r="Y727" s="4"/>
      <c r="Z727" s="4"/>
    </row>
    <row r="728" ht="14.25" customHeight="1">
      <c r="C728" s="4"/>
      <c r="D728" s="221"/>
      <c r="G728" s="222"/>
      <c r="V728" s="4"/>
      <c r="W728" s="4"/>
      <c r="X728" s="4"/>
      <c r="Y728" s="4"/>
      <c r="Z728" s="4"/>
    </row>
    <row r="729" ht="14.25" customHeight="1">
      <c r="C729" s="4"/>
      <c r="D729" s="221"/>
      <c r="G729" s="222"/>
      <c r="V729" s="4"/>
      <c r="W729" s="4"/>
      <c r="X729" s="4"/>
      <c r="Y729" s="4"/>
      <c r="Z729" s="4"/>
    </row>
    <row r="730" ht="14.25" customHeight="1">
      <c r="C730" s="4"/>
      <c r="D730" s="221"/>
      <c r="G730" s="222"/>
      <c r="V730" s="4"/>
      <c r="W730" s="4"/>
      <c r="X730" s="4"/>
      <c r="Y730" s="4"/>
      <c r="Z730" s="4"/>
    </row>
    <row r="731" ht="14.25" customHeight="1">
      <c r="C731" s="4"/>
      <c r="D731" s="221"/>
      <c r="G731" s="222"/>
      <c r="V731" s="4"/>
      <c r="W731" s="4"/>
      <c r="X731" s="4"/>
      <c r="Y731" s="4"/>
      <c r="Z731" s="4"/>
    </row>
    <row r="732" ht="14.25" customHeight="1">
      <c r="C732" s="4"/>
      <c r="D732" s="221"/>
      <c r="G732" s="222"/>
      <c r="V732" s="4"/>
      <c r="W732" s="4"/>
      <c r="X732" s="4"/>
      <c r="Y732" s="4"/>
      <c r="Z732" s="4"/>
    </row>
    <row r="733" ht="14.25" customHeight="1">
      <c r="C733" s="4"/>
      <c r="D733" s="221"/>
      <c r="G733" s="222"/>
      <c r="V733" s="4"/>
      <c r="W733" s="4"/>
      <c r="X733" s="4"/>
      <c r="Y733" s="4"/>
      <c r="Z733" s="4"/>
    </row>
    <row r="734" ht="14.25" customHeight="1">
      <c r="C734" s="4"/>
      <c r="D734" s="221"/>
      <c r="G734" s="222"/>
      <c r="V734" s="4"/>
      <c r="W734" s="4"/>
      <c r="X734" s="4"/>
      <c r="Y734" s="4"/>
      <c r="Z734" s="4"/>
    </row>
    <row r="735" ht="14.25" customHeight="1">
      <c r="C735" s="4"/>
      <c r="D735" s="221"/>
      <c r="G735" s="222"/>
      <c r="V735" s="4"/>
      <c r="W735" s="4"/>
      <c r="X735" s="4"/>
      <c r="Y735" s="4"/>
      <c r="Z735" s="4"/>
    </row>
    <row r="736" ht="14.25" customHeight="1">
      <c r="C736" s="4"/>
      <c r="D736" s="221"/>
      <c r="G736" s="222"/>
      <c r="V736" s="4"/>
      <c r="W736" s="4"/>
      <c r="X736" s="4"/>
      <c r="Y736" s="4"/>
      <c r="Z736" s="4"/>
    </row>
    <row r="737" ht="14.25" customHeight="1">
      <c r="C737" s="4"/>
      <c r="D737" s="221"/>
      <c r="G737" s="222"/>
      <c r="V737" s="4"/>
      <c r="W737" s="4"/>
      <c r="X737" s="4"/>
      <c r="Y737" s="4"/>
      <c r="Z737" s="4"/>
    </row>
    <row r="738" ht="14.25" customHeight="1">
      <c r="C738" s="4"/>
      <c r="D738" s="221"/>
      <c r="G738" s="222"/>
      <c r="V738" s="4"/>
      <c r="W738" s="4"/>
      <c r="X738" s="4"/>
      <c r="Y738" s="4"/>
      <c r="Z738" s="4"/>
    </row>
    <row r="739" ht="14.25" customHeight="1">
      <c r="C739" s="4"/>
      <c r="D739" s="221"/>
      <c r="G739" s="222"/>
      <c r="V739" s="4"/>
      <c r="W739" s="4"/>
      <c r="X739" s="4"/>
      <c r="Y739" s="4"/>
      <c r="Z739" s="4"/>
    </row>
    <row r="740" ht="14.25" customHeight="1">
      <c r="C740" s="4"/>
      <c r="D740" s="221"/>
      <c r="G740" s="222"/>
      <c r="V740" s="4"/>
      <c r="W740" s="4"/>
      <c r="X740" s="4"/>
      <c r="Y740" s="4"/>
      <c r="Z740" s="4"/>
    </row>
    <row r="741" ht="14.25" customHeight="1">
      <c r="C741" s="4"/>
      <c r="D741" s="221"/>
      <c r="G741" s="222"/>
      <c r="V741" s="4"/>
      <c r="W741" s="4"/>
      <c r="X741" s="4"/>
      <c r="Y741" s="4"/>
      <c r="Z741" s="4"/>
    </row>
    <row r="742" ht="14.25" customHeight="1">
      <c r="C742" s="4"/>
      <c r="D742" s="221"/>
      <c r="G742" s="222"/>
      <c r="V742" s="4"/>
      <c r="W742" s="4"/>
      <c r="X742" s="4"/>
      <c r="Y742" s="4"/>
      <c r="Z742" s="4"/>
    </row>
    <row r="743" ht="14.25" customHeight="1">
      <c r="C743" s="4"/>
      <c r="D743" s="221"/>
      <c r="G743" s="222"/>
      <c r="V743" s="4"/>
      <c r="W743" s="4"/>
      <c r="X743" s="4"/>
      <c r="Y743" s="4"/>
      <c r="Z743" s="4"/>
    </row>
    <row r="744" ht="14.25" customHeight="1">
      <c r="C744" s="4"/>
      <c r="D744" s="221"/>
      <c r="G744" s="222"/>
      <c r="V744" s="4"/>
      <c r="W744" s="4"/>
      <c r="X744" s="4"/>
      <c r="Y744" s="4"/>
      <c r="Z744" s="4"/>
    </row>
    <row r="745" ht="14.25" customHeight="1">
      <c r="C745" s="4"/>
      <c r="D745" s="221"/>
      <c r="G745" s="222"/>
      <c r="V745" s="4"/>
      <c r="W745" s="4"/>
      <c r="X745" s="4"/>
      <c r="Y745" s="4"/>
      <c r="Z745" s="4"/>
    </row>
    <row r="746" ht="14.25" customHeight="1">
      <c r="C746" s="4"/>
      <c r="D746" s="221"/>
      <c r="G746" s="222"/>
      <c r="V746" s="4"/>
      <c r="W746" s="4"/>
      <c r="X746" s="4"/>
      <c r="Y746" s="4"/>
      <c r="Z746" s="4"/>
    </row>
    <row r="747" ht="14.25" customHeight="1">
      <c r="C747" s="4"/>
      <c r="D747" s="221"/>
      <c r="G747" s="222"/>
      <c r="V747" s="4"/>
      <c r="W747" s="4"/>
      <c r="X747" s="4"/>
      <c r="Y747" s="4"/>
      <c r="Z747" s="4"/>
    </row>
    <row r="748" ht="14.25" customHeight="1">
      <c r="C748" s="4"/>
      <c r="D748" s="221"/>
      <c r="G748" s="222"/>
      <c r="V748" s="4"/>
      <c r="W748" s="4"/>
      <c r="X748" s="4"/>
      <c r="Y748" s="4"/>
      <c r="Z748" s="4"/>
    </row>
    <row r="749" ht="14.25" customHeight="1">
      <c r="C749" s="4"/>
      <c r="D749" s="221"/>
      <c r="G749" s="222"/>
      <c r="V749" s="4"/>
      <c r="W749" s="4"/>
      <c r="X749" s="4"/>
      <c r="Y749" s="4"/>
      <c r="Z749" s="4"/>
    </row>
    <row r="750" ht="14.25" customHeight="1">
      <c r="C750" s="4"/>
      <c r="D750" s="221"/>
      <c r="G750" s="222"/>
      <c r="V750" s="4"/>
      <c r="W750" s="4"/>
      <c r="X750" s="4"/>
      <c r="Y750" s="4"/>
      <c r="Z750" s="4"/>
    </row>
    <row r="751" ht="14.25" customHeight="1">
      <c r="C751" s="4"/>
      <c r="D751" s="221"/>
      <c r="G751" s="222"/>
      <c r="V751" s="4"/>
      <c r="W751" s="4"/>
      <c r="X751" s="4"/>
      <c r="Y751" s="4"/>
      <c r="Z751" s="4"/>
    </row>
    <row r="752" ht="14.25" customHeight="1">
      <c r="C752" s="4"/>
      <c r="D752" s="221"/>
      <c r="G752" s="222"/>
      <c r="V752" s="4"/>
      <c r="W752" s="4"/>
      <c r="X752" s="4"/>
      <c r="Y752" s="4"/>
      <c r="Z752" s="4"/>
    </row>
    <row r="753" ht="14.25" customHeight="1">
      <c r="C753" s="4"/>
      <c r="D753" s="221"/>
      <c r="G753" s="222"/>
      <c r="V753" s="4"/>
      <c r="W753" s="4"/>
      <c r="X753" s="4"/>
      <c r="Y753" s="4"/>
      <c r="Z753" s="4"/>
    </row>
    <row r="754" ht="14.25" customHeight="1">
      <c r="C754" s="4"/>
      <c r="D754" s="221"/>
      <c r="G754" s="222"/>
      <c r="V754" s="4"/>
      <c r="W754" s="4"/>
      <c r="X754" s="4"/>
      <c r="Y754" s="4"/>
      <c r="Z754" s="4"/>
    </row>
    <row r="755" ht="14.25" customHeight="1">
      <c r="C755" s="4"/>
      <c r="D755" s="221"/>
      <c r="G755" s="222"/>
      <c r="V755" s="4"/>
      <c r="W755" s="4"/>
      <c r="X755" s="4"/>
      <c r="Y755" s="4"/>
      <c r="Z755" s="4"/>
    </row>
    <row r="756" ht="14.25" customHeight="1">
      <c r="C756" s="4"/>
      <c r="D756" s="221"/>
      <c r="G756" s="222"/>
      <c r="V756" s="4"/>
      <c r="W756" s="4"/>
      <c r="X756" s="4"/>
      <c r="Y756" s="4"/>
      <c r="Z756" s="4"/>
    </row>
    <row r="757" ht="14.25" customHeight="1">
      <c r="C757" s="4"/>
      <c r="D757" s="221"/>
      <c r="G757" s="222"/>
      <c r="V757" s="4"/>
      <c r="W757" s="4"/>
      <c r="X757" s="4"/>
      <c r="Y757" s="4"/>
      <c r="Z757" s="4"/>
    </row>
    <row r="758" ht="14.25" customHeight="1">
      <c r="C758" s="4"/>
      <c r="D758" s="221"/>
      <c r="G758" s="222"/>
      <c r="V758" s="4"/>
      <c r="W758" s="4"/>
      <c r="X758" s="4"/>
      <c r="Y758" s="4"/>
      <c r="Z758" s="4"/>
    </row>
    <row r="759" ht="14.25" customHeight="1">
      <c r="C759" s="4"/>
      <c r="D759" s="221"/>
      <c r="G759" s="222"/>
      <c r="V759" s="4"/>
      <c r="W759" s="4"/>
      <c r="X759" s="4"/>
      <c r="Y759" s="4"/>
      <c r="Z759" s="4"/>
    </row>
    <row r="760" ht="14.25" customHeight="1">
      <c r="C760" s="4"/>
      <c r="D760" s="221"/>
      <c r="G760" s="222"/>
      <c r="V760" s="4"/>
      <c r="W760" s="4"/>
      <c r="X760" s="4"/>
      <c r="Y760" s="4"/>
      <c r="Z760" s="4"/>
    </row>
    <row r="761" ht="14.25" customHeight="1">
      <c r="C761" s="4"/>
      <c r="D761" s="221"/>
      <c r="G761" s="222"/>
      <c r="V761" s="4"/>
      <c r="W761" s="4"/>
      <c r="X761" s="4"/>
      <c r="Y761" s="4"/>
      <c r="Z761" s="4"/>
    </row>
    <row r="762" ht="14.25" customHeight="1">
      <c r="C762" s="4"/>
      <c r="D762" s="221"/>
      <c r="G762" s="222"/>
      <c r="V762" s="4"/>
      <c r="W762" s="4"/>
      <c r="X762" s="4"/>
      <c r="Y762" s="4"/>
      <c r="Z762" s="4"/>
    </row>
    <row r="763" ht="14.25" customHeight="1">
      <c r="C763" s="4"/>
      <c r="D763" s="221"/>
      <c r="G763" s="222"/>
      <c r="V763" s="4"/>
      <c r="W763" s="4"/>
      <c r="X763" s="4"/>
      <c r="Y763" s="4"/>
      <c r="Z763" s="4"/>
    </row>
    <row r="764" ht="14.25" customHeight="1">
      <c r="C764" s="4"/>
      <c r="D764" s="221"/>
      <c r="G764" s="222"/>
      <c r="V764" s="4"/>
      <c r="W764" s="4"/>
      <c r="X764" s="4"/>
      <c r="Y764" s="4"/>
      <c r="Z764" s="4"/>
    </row>
    <row r="765" ht="14.25" customHeight="1">
      <c r="C765" s="4"/>
      <c r="D765" s="221"/>
      <c r="G765" s="222"/>
      <c r="V765" s="4"/>
      <c r="W765" s="4"/>
      <c r="X765" s="4"/>
      <c r="Y765" s="4"/>
      <c r="Z765" s="4"/>
    </row>
    <row r="766" ht="14.25" customHeight="1">
      <c r="C766" s="4"/>
      <c r="D766" s="221"/>
      <c r="G766" s="222"/>
      <c r="V766" s="4"/>
      <c r="W766" s="4"/>
      <c r="X766" s="4"/>
      <c r="Y766" s="4"/>
      <c r="Z766" s="4"/>
    </row>
    <row r="767" ht="14.25" customHeight="1">
      <c r="C767" s="4"/>
      <c r="D767" s="221"/>
      <c r="G767" s="222"/>
      <c r="V767" s="4"/>
      <c r="W767" s="4"/>
      <c r="X767" s="4"/>
      <c r="Y767" s="4"/>
      <c r="Z767" s="4"/>
    </row>
    <row r="768" ht="14.25" customHeight="1">
      <c r="C768" s="4"/>
      <c r="D768" s="221"/>
      <c r="G768" s="222"/>
      <c r="V768" s="4"/>
      <c r="W768" s="4"/>
      <c r="X768" s="4"/>
      <c r="Y768" s="4"/>
      <c r="Z768" s="4"/>
    </row>
    <row r="769" ht="14.25" customHeight="1">
      <c r="C769" s="4"/>
      <c r="D769" s="221"/>
      <c r="G769" s="222"/>
      <c r="V769" s="4"/>
      <c r="W769" s="4"/>
      <c r="X769" s="4"/>
      <c r="Y769" s="4"/>
      <c r="Z769" s="4"/>
    </row>
    <row r="770" ht="14.25" customHeight="1">
      <c r="C770" s="4"/>
      <c r="D770" s="221"/>
      <c r="G770" s="222"/>
      <c r="V770" s="4"/>
      <c r="W770" s="4"/>
      <c r="X770" s="4"/>
      <c r="Y770" s="4"/>
      <c r="Z770" s="4"/>
    </row>
    <row r="771" ht="14.25" customHeight="1">
      <c r="C771" s="4"/>
      <c r="D771" s="221"/>
      <c r="G771" s="222"/>
      <c r="V771" s="4"/>
      <c r="W771" s="4"/>
      <c r="X771" s="4"/>
      <c r="Y771" s="4"/>
      <c r="Z771" s="4"/>
    </row>
    <row r="772" ht="14.25" customHeight="1">
      <c r="C772" s="4"/>
      <c r="D772" s="221"/>
      <c r="G772" s="222"/>
      <c r="V772" s="4"/>
      <c r="W772" s="4"/>
      <c r="X772" s="4"/>
      <c r="Y772" s="4"/>
      <c r="Z772" s="4"/>
    </row>
    <row r="773" ht="14.25" customHeight="1">
      <c r="C773" s="4"/>
      <c r="D773" s="221"/>
      <c r="G773" s="222"/>
      <c r="V773" s="4"/>
      <c r="W773" s="4"/>
      <c r="X773" s="4"/>
      <c r="Y773" s="4"/>
      <c r="Z773" s="4"/>
    </row>
    <row r="774" ht="14.25" customHeight="1">
      <c r="C774" s="4"/>
      <c r="D774" s="221"/>
      <c r="G774" s="222"/>
      <c r="V774" s="4"/>
      <c r="W774" s="4"/>
      <c r="X774" s="4"/>
      <c r="Y774" s="4"/>
      <c r="Z774" s="4"/>
    </row>
    <row r="775" ht="14.25" customHeight="1">
      <c r="C775" s="4"/>
      <c r="D775" s="221"/>
      <c r="G775" s="222"/>
      <c r="V775" s="4"/>
      <c r="W775" s="4"/>
      <c r="X775" s="4"/>
      <c r="Y775" s="4"/>
      <c r="Z775" s="4"/>
    </row>
    <row r="776" ht="14.25" customHeight="1">
      <c r="C776" s="4"/>
      <c r="D776" s="221"/>
      <c r="G776" s="222"/>
      <c r="V776" s="4"/>
      <c r="W776" s="4"/>
      <c r="X776" s="4"/>
      <c r="Y776" s="4"/>
      <c r="Z776" s="4"/>
    </row>
    <row r="777" ht="14.25" customHeight="1">
      <c r="C777" s="4"/>
      <c r="D777" s="221"/>
      <c r="G777" s="222"/>
      <c r="V777" s="4"/>
      <c r="W777" s="4"/>
      <c r="X777" s="4"/>
      <c r="Y777" s="4"/>
      <c r="Z777" s="4"/>
    </row>
    <row r="778" ht="14.25" customHeight="1">
      <c r="C778" s="4"/>
      <c r="D778" s="221"/>
      <c r="G778" s="222"/>
      <c r="V778" s="4"/>
      <c r="W778" s="4"/>
      <c r="X778" s="4"/>
      <c r="Y778" s="4"/>
      <c r="Z778" s="4"/>
    </row>
    <row r="779" ht="14.25" customHeight="1">
      <c r="C779" s="4"/>
      <c r="D779" s="221"/>
      <c r="G779" s="222"/>
      <c r="V779" s="4"/>
      <c r="W779" s="4"/>
      <c r="X779" s="4"/>
      <c r="Y779" s="4"/>
      <c r="Z779" s="4"/>
    </row>
    <row r="780" ht="14.25" customHeight="1">
      <c r="C780" s="4"/>
      <c r="D780" s="221"/>
      <c r="G780" s="222"/>
      <c r="V780" s="4"/>
      <c r="W780" s="4"/>
      <c r="X780" s="4"/>
      <c r="Y780" s="4"/>
      <c r="Z780" s="4"/>
    </row>
    <row r="781" ht="14.25" customHeight="1">
      <c r="C781" s="4"/>
      <c r="D781" s="221"/>
      <c r="G781" s="222"/>
      <c r="V781" s="4"/>
      <c r="W781" s="4"/>
      <c r="X781" s="4"/>
      <c r="Y781" s="4"/>
      <c r="Z781" s="4"/>
    </row>
    <row r="782" ht="14.25" customHeight="1">
      <c r="C782" s="4"/>
      <c r="D782" s="221"/>
      <c r="G782" s="222"/>
      <c r="V782" s="4"/>
      <c r="W782" s="4"/>
      <c r="X782" s="4"/>
      <c r="Y782" s="4"/>
      <c r="Z782" s="4"/>
    </row>
    <row r="783" ht="14.25" customHeight="1">
      <c r="C783" s="4"/>
      <c r="D783" s="221"/>
      <c r="G783" s="222"/>
      <c r="V783" s="4"/>
      <c r="W783" s="4"/>
      <c r="X783" s="4"/>
      <c r="Y783" s="4"/>
      <c r="Z783" s="4"/>
    </row>
    <row r="784" ht="14.25" customHeight="1">
      <c r="C784" s="4"/>
      <c r="D784" s="221"/>
      <c r="G784" s="222"/>
      <c r="V784" s="4"/>
      <c r="W784" s="4"/>
      <c r="X784" s="4"/>
      <c r="Y784" s="4"/>
      <c r="Z784" s="4"/>
    </row>
    <row r="785" ht="14.25" customHeight="1">
      <c r="C785" s="4"/>
      <c r="D785" s="221"/>
      <c r="G785" s="222"/>
      <c r="V785" s="4"/>
      <c r="W785" s="4"/>
      <c r="X785" s="4"/>
      <c r="Y785" s="4"/>
      <c r="Z785" s="4"/>
    </row>
    <row r="786" ht="14.25" customHeight="1">
      <c r="C786" s="4"/>
      <c r="D786" s="221"/>
      <c r="G786" s="222"/>
      <c r="V786" s="4"/>
      <c r="W786" s="4"/>
      <c r="X786" s="4"/>
      <c r="Y786" s="4"/>
      <c r="Z786" s="4"/>
    </row>
    <row r="787" ht="14.25" customHeight="1">
      <c r="C787" s="4"/>
      <c r="D787" s="221"/>
      <c r="G787" s="222"/>
      <c r="V787" s="4"/>
      <c r="W787" s="4"/>
      <c r="X787" s="4"/>
      <c r="Y787" s="4"/>
      <c r="Z787" s="4"/>
    </row>
    <row r="788" ht="14.25" customHeight="1">
      <c r="C788" s="4"/>
      <c r="D788" s="221"/>
      <c r="G788" s="222"/>
      <c r="V788" s="4"/>
      <c r="W788" s="4"/>
      <c r="X788" s="4"/>
      <c r="Y788" s="4"/>
      <c r="Z788" s="4"/>
    </row>
    <row r="789" ht="14.25" customHeight="1">
      <c r="C789" s="4"/>
      <c r="D789" s="221"/>
      <c r="G789" s="222"/>
      <c r="V789" s="4"/>
      <c r="W789" s="4"/>
      <c r="X789" s="4"/>
      <c r="Y789" s="4"/>
      <c r="Z789" s="4"/>
    </row>
    <row r="790" ht="14.25" customHeight="1">
      <c r="C790" s="4"/>
      <c r="D790" s="221"/>
      <c r="G790" s="222"/>
      <c r="V790" s="4"/>
      <c r="W790" s="4"/>
      <c r="X790" s="4"/>
      <c r="Y790" s="4"/>
      <c r="Z790" s="4"/>
    </row>
    <row r="791" ht="14.25" customHeight="1">
      <c r="C791" s="4"/>
      <c r="D791" s="221"/>
      <c r="G791" s="222"/>
      <c r="V791" s="4"/>
      <c r="W791" s="4"/>
      <c r="X791" s="4"/>
      <c r="Y791" s="4"/>
      <c r="Z791" s="4"/>
    </row>
    <row r="792" ht="14.25" customHeight="1">
      <c r="C792" s="4"/>
      <c r="D792" s="221"/>
      <c r="G792" s="222"/>
      <c r="V792" s="4"/>
      <c r="W792" s="4"/>
      <c r="X792" s="4"/>
      <c r="Y792" s="4"/>
      <c r="Z792" s="4"/>
    </row>
    <row r="793" ht="14.25" customHeight="1">
      <c r="C793" s="4"/>
      <c r="D793" s="221"/>
      <c r="G793" s="222"/>
      <c r="V793" s="4"/>
      <c r="W793" s="4"/>
      <c r="X793" s="4"/>
      <c r="Y793" s="4"/>
      <c r="Z793" s="4"/>
    </row>
    <row r="794" ht="14.25" customHeight="1">
      <c r="C794" s="4"/>
      <c r="D794" s="221"/>
      <c r="G794" s="222"/>
      <c r="V794" s="4"/>
      <c r="W794" s="4"/>
      <c r="X794" s="4"/>
      <c r="Y794" s="4"/>
      <c r="Z794" s="4"/>
    </row>
    <row r="795" ht="14.25" customHeight="1">
      <c r="C795" s="4"/>
      <c r="D795" s="221"/>
      <c r="G795" s="222"/>
      <c r="V795" s="4"/>
      <c r="W795" s="4"/>
      <c r="X795" s="4"/>
      <c r="Y795" s="4"/>
      <c r="Z795" s="4"/>
    </row>
    <row r="796" ht="14.25" customHeight="1">
      <c r="C796" s="4"/>
      <c r="D796" s="221"/>
      <c r="G796" s="222"/>
      <c r="V796" s="4"/>
      <c r="W796" s="4"/>
      <c r="X796" s="4"/>
      <c r="Y796" s="4"/>
      <c r="Z796" s="4"/>
    </row>
    <row r="797" ht="14.25" customHeight="1">
      <c r="C797" s="4"/>
      <c r="D797" s="221"/>
      <c r="G797" s="222"/>
      <c r="V797" s="4"/>
      <c r="W797" s="4"/>
      <c r="X797" s="4"/>
      <c r="Y797" s="4"/>
      <c r="Z797" s="4"/>
    </row>
    <row r="798" ht="14.25" customHeight="1">
      <c r="C798" s="4"/>
      <c r="D798" s="221"/>
      <c r="G798" s="222"/>
      <c r="V798" s="4"/>
      <c r="W798" s="4"/>
      <c r="X798" s="4"/>
      <c r="Y798" s="4"/>
      <c r="Z798" s="4"/>
    </row>
    <row r="799" ht="14.25" customHeight="1">
      <c r="C799" s="4"/>
      <c r="D799" s="221"/>
      <c r="G799" s="222"/>
      <c r="V799" s="4"/>
      <c r="W799" s="4"/>
      <c r="X799" s="4"/>
      <c r="Y799" s="4"/>
      <c r="Z799" s="4"/>
    </row>
    <row r="800" ht="14.25" customHeight="1">
      <c r="C800" s="4"/>
      <c r="D800" s="221"/>
      <c r="G800" s="222"/>
      <c r="V800" s="4"/>
      <c r="W800" s="4"/>
      <c r="X800" s="4"/>
      <c r="Y800" s="4"/>
      <c r="Z800" s="4"/>
    </row>
    <row r="801" ht="14.25" customHeight="1">
      <c r="C801" s="4"/>
      <c r="D801" s="221"/>
      <c r="G801" s="222"/>
      <c r="V801" s="4"/>
      <c r="W801" s="4"/>
      <c r="X801" s="4"/>
      <c r="Y801" s="4"/>
      <c r="Z801" s="4"/>
    </row>
    <row r="802" ht="14.25" customHeight="1">
      <c r="C802" s="4"/>
      <c r="D802" s="221"/>
      <c r="G802" s="222"/>
      <c r="V802" s="4"/>
      <c r="W802" s="4"/>
      <c r="X802" s="4"/>
      <c r="Y802" s="4"/>
      <c r="Z802" s="4"/>
    </row>
    <row r="803" ht="14.25" customHeight="1">
      <c r="C803" s="4"/>
      <c r="D803" s="221"/>
      <c r="G803" s="222"/>
      <c r="V803" s="4"/>
      <c r="W803" s="4"/>
      <c r="X803" s="4"/>
      <c r="Y803" s="4"/>
      <c r="Z803" s="4"/>
    </row>
    <row r="804" ht="14.25" customHeight="1">
      <c r="C804" s="4"/>
      <c r="D804" s="221"/>
      <c r="G804" s="222"/>
      <c r="V804" s="4"/>
      <c r="W804" s="4"/>
      <c r="X804" s="4"/>
      <c r="Y804" s="4"/>
      <c r="Z804" s="4"/>
    </row>
    <row r="805" ht="14.25" customHeight="1">
      <c r="C805" s="4"/>
      <c r="D805" s="221"/>
      <c r="G805" s="222"/>
      <c r="V805" s="4"/>
      <c r="W805" s="4"/>
      <c r="X805" s="4"/>
      <c r="Y805" s="4"/>
      <c r="Z805" s="4"/>
    </row>
    <row r="806" ht="14.25" customHeight="1">
      <c r="C806" s="4"/>
      <c r="D806" s="221"/>
      <c r="G806" s="222"/>
      <c r="V806" s="4"/>
      <c r="W806" s="4"/>
      <c r="X806" s="4"/>
      <c r="Y806" s="4"/>
      <c r="Z806" s="4"/>
    </row>
    <row r="807" ht="14.25" customHeight="1">
      <c r="C807" s="4"/>
      <c r="D807" s="221"/>
      <c r="G807" s="222"/>
      <c r="V807" s="4"/>
      <c r="W807" s="4"/>
      <c r="X807" s="4"/>
      <c r="Y807" s="4"/>
      <c r="Z807" s="4"/>
    </row>
    <row r="808" ht="14.25" customHeight="1">
      <c r="C808" s="4"/>
      <c r="D808" s="221"/>
      <c r="G808" s="222"/>
      <c r="V808" s="4"/>
      <c r="W808" s="4"/>
      <c r="X808" s="4"/>
      <c r="Y808" s="4"/>
      <c r="Z808" s="4"/>
    </row>
    <row r="809" ht="14.25" customHeight="1">
      <c r="C809" s="4"/>
      <c r="D809" s="221"/>
      <c r="G809" s="222"/>
      <c r="V809" s="4"/>
      <c r="W809" s="4"/>
      <c r="X809" s="4"/>
      <c r="Y809" s="4"/>
      <c r="Z809" s="4"/>
    </row>
    <row r="810" ht="14.25" customHeight="1">
      <c r="C810" s="4"/>
      <c r="D810" s="221"/>
      <c r="G810" s="222"/>
      <c r="V810" s="4"/>
      <c r="W810" s="4"/>
      <c r="X810" s="4"/>
      <c r="Y810" s="4"/>
      <c r="Z810" s="4"/>
    </row>
    <row r="811" ht="14.25" customHeight="1">
      <c r="C811" s="4"/>
      <c r="D811" s="221"/>
      <c r="G811" s="222"/>
      <c r="V811" s="4"/>
      <c r="W811" s="4"/>
      <c r="X811" s="4"/>
      <c r="Y811" s="4"/>
      <c r="Z811" s="4"/>
    </row>
    <row r="812" ht="14.25" customHeight="1">
      <c r="C812" s="4"/>
      <c r="D812" s="221"/>
      <c r="G812" s="222"/>
      <c r="V812" s="4"/>
      <c r="W812" s="4"/>
      <c r="X812" s="4"/>
      <c r="Y812" s="4"/>
      <c r="Z812" s="4"/>
    </row>
    <row r="813" ht="14.25" customHeight="1">
      <c r="C813" s="4"/>
      <c r="D813" s="221"/>
      <c r="G813" s="222"/>
      <c r="V813" s="4"/>
      <c r="W813" s="4"/>
      <c r="X813" s="4"/>
      <c r="Y813" s="4"/>
      <c r="Z813" s="4"/>
    </row>
    <row r="814" ht="14.25" customHeight="1">
      <c r="C814" s="4"/>
      <c r="D814" s="221"/>
      <c r="G814" s="222"/>
      <c r="V814" s="4"/>
      <c r="W814" s="4"/>
      <c r="X814" s="4"/>
      <c r="Y814" s="4"/>
      <c r="Z814" s="4"/>
    </row>
    <row r="815" ht="14.25" customHeight="1">
      <c r="C815" s="4"/>
      <c r="D815" s="221"/>
      <c r="G815" s="222"/>
      <c r="V815" s="4"/>
      <c r="W815" s="4"/>
      <c r="X815" s="4"/>
      <c r="Y815" s="4"/>
      <c r="Z815" s="4"/>
    </row>
    <row r="816" ht="14.25" customHeight="1">
      <c r="C816" s="4"/>
      <c r="D816" s="221"/>
      <c r="G816" s="222"/>
      <c r="V816" s="4"/>
      <c r="W816" s="4"/>
      <c r="X816" s="4"/>
      <c r="Y816" s="4"/>
      <c r="Z816" s="4"/>
    </row>
    <row r="817" ht="14.25" customHeight="1">
      <c r="C817" s="4"/>
      <c r="D817" s="221"/>
      <c r="G817" s="222"/>
      <c r="V817" s="4"/>
      <c r="W817" s="4"/>
      <c r="X817" s="4"/>
      <c r="Y817" s="4"/>
      <c r="Z817" s="4"/>
    </row>
    <row r="818" ht="14.25" customHeight="1">
      <c r="C818" s="4"/>
      <c r="D818" s="221"/>
      <c r="G818" s="222"/>
      <c r="V818" s="4"/>
      <c r="W818" s="4"/>
      <c r="X818" s="4"/>
      <c r="Y818" s="4"/>
      <c r="Z818" s="4"/>
    </row>
    <row r="819" ht="14.25" customHeight="1">
      <c r="C819" s="4"/>
      <c r="D819" s="221"/>
      <c r="G819" s="222"/>
      <c r="V819" s="4"/>
      <c r="W819" s="4"/>
      <c r="X819" s="4"/>
      <c r="Y819" s="4"/>
      <c r="Z819" s="4"/>
    </row>
    <row r="820" ht="14.25" customHeight="1">
      <c r="C820" s="4"/>
      <c r="D820" s="221"/>
      <c r="G820" s="222"/>
      <c r="V820" s="4"/>
      <c r="W820" s="4"/>
      <c r="X820" s="4"/>
      <c r="Y820" s="4"/>
      <c r="Z820" s="4"/>
    </row>
    <row r="821" ht="14.25" customHeight="1">
      <c r="C821" s="4"/>
      <c r="D821" s="221"/>
      <c r="G821" s="222"/>
      <c r="V821" s="4"/>
      <c r="W821" s="4"/>
      <c r="X821" s="4"/>
      <c r="Y821" s="4"/>
      <c r="Z821" s="4"/>
    </row>
    <row r="822" ht="14.25" customHeight="1">
      <c r="C822" s="4"/>
      <c r="D822" s="221"/>
      <c r="G822" s="222"/>
      <c r="V822" s="4"/>
      <c r="W822" s="4"/>
      <c r="X822" s="4"/>
      <c r="Y822" s="4"/>
      <c r="Z822" s="4"/>
    </row>
    <row r="823" ht="14.25" customHeight="1">
      <c r="C823" s="4"/>
      <c r="D823" s="221"/>
      <c r="G823" s="222"/>
      <c r="V823" s="4"/>
      <c r="W823" s="4"/>
      <c r="X823" s="4"/>
      <c r="Y823" s="4"/>
      <c r="Z823" s="4"/>
    </row>
    <row r="824" ht="14.25" customHeight="1">
      <c r="C824" s="4"/>
      <c r="D824" s="221"/>
      <c r="G824" s="222"/>
      <c r="V824" s="4"/>
      <c r="W824" s="4"/>
      <c r="X824" s="4"/>
      <c r="Y824" s="4"/>
      <c r="Z824" s="4"/>
    </row>
    <row r="825" ht="14.25" customHeight="1">
      <c r="C825" s="4"/>
      <c r="D825" s="221"/>
      <c r="G825" s="222"/>
      <c r="V825" s="4"/>
      <c r="W825" s="4"/>
      <c r="X825" s="4"/>
      <c r="Y825" s="4"/>
      <c r="Z825" s="4"/>
    </row>
    <row r="826" ht="14.25" customHeight="1">
      <c r="C826" s="4"/>
      <c r="D826" s="221"/>
      <c r="G826" s="222"/>
      <c r="V826" s="4"/>
      <c r="W826" s="4"/>
      <c r="X826" s="4"/>
      <c r="Y826" s="4"/>
      <c r="Z826" s="4"/>
    </row>
    <row r="827" ht="14.25" customHeight="1">
      <c r="C827" s="4"/>
      <c r="D827" s="221"/>
      <c r="G827" s="222"/>
      <c r="V827" s="4"/>
      <c r="W827" s="4"/>
      <c r="X827" s="4"/>
      <c r="Y827" s="4"/>
      <c r="Z827" s="4"/>
    </row>
    <row r="828" ht="14.25" customHeight="1">
      <c r="C828" s="4"/>
      <c r="D828" s="221"/>
      <c r="G828" s="222"/>
      <c r="V828" s="4"/>
      <c r="W828" s="4"/>
      <c r="X828" s="4"/>
      <c r="Y828" s="4"/>
      <c r="Z828" s="4"/>
    </row>
    <row r="829" ht="14.25" customHeight="1">
      <c r="C829" s="4"/>
      <c r="D829" s="221"/>
      <c r="G829" s="222"/>
      <c r="V829" s="4"/>
      <c r="W829" s="4"/>
      <c r="X829" s="4"/>
      <c r="Y829" s="4"/>
      <c r="Z829" s="4"/>
    </row>
    <row r="830" ht="14.25" customHeight="1">
      <c r="C830" s="4"/>
      <c r="D830" s="221"/>
      <c r="G830" s="222"/>
      <c r="V830" s="4"/>
      <c r="W830" s="4"/>
      <c r="X830" s="4"/>
      <c r="Y830" s="4"/>
      <c r="Z830" s="4"/>
    </row>
    <row r="831" ht="14.25" customHeight="1">
      <c r="C831" s="4"/>
      <c r="D831" s="221"/>
      <c r="G831" s="222"/>
      <c r="V831" s="4"/>
      <c r="W831" s="4"/>
      <c r="X831" s="4"/>
      <c r="Y831" s="4"/>
      <c r="Z831" s="4"/>
    </row>
    <row r="832" ht="14.25" customHeight="1">
      <c r="C832" s="4"/>
      <c r="D832" s="221"/>
      <c r="G832" s="222"/>
      <c r="V832" s="4"/>
      <c r="W832" s="4"/>
      <c r="X832" s="4"/>
      <c r="Y832" s="4"/>
      <c r="Z832" s="4"/>
    </row>
    <row r="833" ht="14.25" customHeight="1">
      <c r="C833" s="4"/>
      <c r="D833" s="221"/>
      <c r="G833" s="222"/>
      <c r="V833" s="4"/>
      <c r="W833" s="4"/>
      <c r="X833" s="4"/>
      <c r="Y833" s="4"/>
      <c r="Z833" s="4"/>
    </row>
    <row r="834" ht="14.25" customHeight="1">
      <c r="C834" s="4"/>
      <c r="D834" s="221"/>
      <c r="G834" s="222"/>
      <c r="V834" s="4"/>
      <c r="W834" s="4"/>
      <c r="X834" s="4"/>
      <c r="Y834" s="4"/>
      <c r="Z834" s="4"/>
    </row>
    <row r="835" ht="14.25" customHeight="1">
      <c r="C835" s="4"/>
      <c r="D835" s="221"/>
      <c r="G835" s="222"/>
      <c r="V835" s="4"/>
      <c r="W835" s="4"/>
      <c r="X835" s="4"/>
      <c r="Y835" s="4"/>
      <c r="Z835" s="4"/>
    </row>
    <row r="836" ht="14.25" customHeight="1">
      <c r="C836" s="4"/>
      <c r="D836" s="221"/>
      <c r="G836" s="222"/>
      <c r="V836" s="4"/>
      <c r="W836" s="4"/>
      <c r="X836" s="4"/>
      <c r="Y836" s="4"/>
      <c r="Z836" s="4"/>
    </row>
    <row r="837" ht="14.25" customHeight="1">
      <c r="C837" s="4"/>
      <c r="D837" s="221"/>
      <c r="G837" s="222"/>
      <c r="V837" s="4"/>
      <c r="W837" s="4"/>
      <c r="X837" s="4"/>
      <c r="Y837" s="4"/>
      <c r="Z837" s="4"/>
    </row>
    <row r="838" ht="14.25" customHeight="1">
      <c r="C838" s="4"/>
      <c r="D838" s="221"/>
      <c r="G838" s="222"/>
      <c r="V838" s="4"/>
      <c r="W838" s="4"/>
      <c r="X838" s="4"/>
      <c r="Y838" s="4"/>
      <c r="Z838" s="4"/>
    </row>
    <row r="839" ht="14.25" customHeight="1">
      <c r="C839" s="4"/>
      <c r="D839" s="221"/>
      <c r="G839" s="222"/>
      <c r="V839" s="4"/>
      <c r="W839" s="4"/>
      <c r="X839" s="4"/>
      <c r="Y839" s="4"/>
      <c r="Z839" s="4"/>
    </row>
    <row r="840" ht="14.25" customHeight="1">
      <c r="C840" s="4"/>
      <c r="D840" s="221"/>
      <c r="G840" s="222"/>
      <c r="V840" s="4"/>
      <c r="W840" s="4"/>
      <c r="X840" s="4"/>
      <c r="Y840" s="4"/>
      <c r="Z840" s="4"/>
    </row>
    <row r="841" ht="14.25" customHeight="1">
      <c r="C841" s="4"/>
      <c r="D841" s="221"/>
      <c r="G841" s="222"/>
      <c r="V841" s="4"/>
      <c r="W841" s="4"/>
      <c r="X841" s="4"/>
      <c r="Y841" s="4"/>
      <c r="Z841" s="4"/>
    </row>
    <row r="842" ht="14.25" customHeight="1">
      <c r="C842" s="4"/>
      <c r="D842" s="221"/>
      <c r="G842" s="222"/>
      <c r="V842" s="4"/>
      <c r="W842" s="4"/>
      <c r="X842" s="4"/>
      <c r="Y842" s="4"/>
      <c r="Z842" s="4"/>
    </row>
    <row r="843" ht="14.25" customHeight="1">
      <c r="C843" s="4"/>
      <c r="D843" s="221"/>
      <c r="G843" s="222"/>
      <c r="V843" s="4"/>
      <c r="W843" s="4"/>
      <c r="X843" s="4"/>
      <c r="Y843" s="4"/>
      <c r="Z843" s="4"/>
    </row>
    <row r="844" ht="14.25" customHeight="1">
      <c r="C844" s="4"/>
      <c r="D844" s="221"/>
      <c r="G844" s="222"/>
      <c r="V844" s="4"/>
      <c r="W844" s="4"/>
      <c r="X844" s="4"/>
      <c r="Y844" s="4"/>
      <c r="Z844" s="4"/>
    </row>
    <row r="845" ht="14.25" customHeight="1">
      <c r="C845" s="4"/>
      <c r="D845" s="221"/>
      <c r="G845" s="222"/>
      <c r="V845" s="4"/>
      <c r="W845" s="4"/>
      <c r="X845" s="4"/>
      <c r="Y845" s="4"/>
      <c r="Z845" s="4"/>
    </row>
    <row r="846" ht="14.25" customHeight="1">
      <c r="C846" s="4"/>
      <c r="D846" s="221"/>
      <c r="G846" s="222"/>
      <c r="V846" s="4"/>
      <c r="W846" s="4"/>
      <c r="X846" s="4"/>
      <c r="Y846" s="4"/>
      <c r="Z846" s="4"/>
    </row>
    <row r="847" ht="14.25" customHeight="1">
      <c r="C847" s="4"/>
      <c r="D847" s="221"/>
      <c r="G847" s="222"/>
      <c r="V847" s="4"/>
      <c r="W847" s="4"/>
      <c r="X847" s="4"/>
      <c r="Y847" s="4"/>
      <c r="Z847" s="4"/>
    </row>
    <row r="848" ht="14.25" customHeight="1">
      <c r="C848" s="4"/>
      <c r="D848" s="221"/>
      <c r="G848" s="222"/>
      <c r="V848" s="4"/>
      <c r="W848" s="4"/>
      <c r="X848" s="4"/>
      <c r="Y848" s="4"/>
      <c r="Z848" s="4"/>
    </row>
    <row r="849" ht="14.25" customHeight="1">
      <c r="C849" s="4"/>
      <c r="D849" s="221"/>
      <c r="G849" s="222"/>
      <c r="V849" s="4"/>
      <c r="W849" s="4"/>
      <c r="X849" s="4"/>
      <c r="Y849" s="4"/>
      <c r="Z849" s="4"/>
    </row>
    <row r="850" ht="14.25" customHeight="1">
      <c r="C850" s="4"/>
      <c r="D850" s="221"/>
      <c r="G850" s="222"/>
      <c r="V850" s="4"/>
      <c r="W850" s="4"/>
      <c r="X850" s="4"/>
      <c r="Y850" s="4"/>
      <c r="Z850" s="4"/>
    </row>
    <row r="851" ht="14.25" customHeight="1">
      <c r="C851" s="4"/>
      <c r="D851" s="221"/>
      <c r="G851" s="222"/>
      <c r="V851" s="4"/>
      <c r="W851" s="4"/>
      <c r="X851" s="4"/>
      <c r="Y851" s="4"/>
      <c r="Z851" s="4"/>
    </row>
    <row r="852" ht="14.25" customHeight="1">
      <c r="C852" s="4"/>
      <c r="D852" s="221"/>
      <c r="G852" s="222"/>
      <c r="V852" s="4"/>
      <c r="W852" s="4"/>
      <c r="X852" s="4"/>
      <c r="Y852" s="4"/>
      <c r="Z852" s="4"/>
    </row>
    <row r="853" ht="14.25" customHeight="1">
      <c r="C853" s="4"/>
      <c r="D853" s="221"/>
      <c r="G853" s="222"/>
      <c r="V853" s="4"/>
      <c r="W853" s="4"/>
      <c r="X853" s="4"/>
      <c r="Y853" s="4"/>
      <c r="Z853" s="4"/>
    </row>
    <row r="854" ht="14.25" customHeight="1">
      <c r="C854" s="4"/>
      <c r="D854" s="221"/>
      <c r="G854" s="222"/>
      <c r="V854" s="4"/>
      <c r="W854" s="4"/>
      <c r="X854" s="4"/>
      <c r="Y854" s="4"/>
      <c r="Z854" s="4"/>
    </row>
    <row r="855" ht="14.25" customHeight="1">
      <c r="C855" s="4"/>
      <c r="D855" s="221"/>
      <c r="G855" s="222"/>
      <c r="V855" s="4"/>
      <c r="W855" s="4"/>
      <c r="X855" s="4"/>
      <c r="Y855" s="4"/>
      <c r="Z855" s="4"/>
    </row>
    <row r="856" ht="14.25" customHeight="1">
      <c r="C856" s="4"/>
      <c r="D856" s="221"/>
      <c r="G856" s="222"/>
      <c r="V856" s="4"/>
      <c r="W856" s="4"/>
      <c r="X856" s="4"/>
      <c r="Y856" s="4"/>
      <c r="Z856" s="4"/>
    </row>
    <row r="857" ht="14.25" customHeight="1">
      <c r="C857" s="4"/>
      <c r="D857" s="221"/>
      <c r="G857" s="222"/>
      <c r="V857" s="4"/>
      <c r="W857" s="4"/>
      <c r="X857" s="4"/>
      <c r="Y857" s="4"/>
      <c r="Z857" s="4"/>
    </row>
    <row r="858" ht="14.25" customHeight="1">
      <c r="C858" s="4"/>
      <c r="D858" s="221"/>
      <c r="G858" s="222"/>
      <c r="V858" s="4"/>
      <c r="W858" s="4"/>
      <c r="X858" s="4"/>
      <c r="Y858" s="4"/>
      <c r="Z858" s="4"/>
    </row>
    <row r="859" ht="14.25" customHeight="1">
      <c r="C859" s="4"/>
      <c r="D859" s="221"/>
      <c r="G859" s="222"/>
      <c r="V859" s="4"/>
      <c r="W859" s="4"/>
      <c r="X859" s="4"/>
      <c r="Y859" s="4"/>
      <c r="Z859" s="4"/>
    </row>
    <row r="860" ht="14.25" customHeight="1">
      <c r="C860" s="4"/>
      <c r="D860" s="221"/>
      <c r="G860" s="222"/>
      <c r="V860" s="4"/>
      <c r="W860" s="4"/>
      <c r="X860" s="4"/>
      <c r="Y860" s="4"/>
      <c r="Z860" s="4"/>
    </row>
    <row r="861" ht="14.25" customHeight="1">
      <c r="C861" s="4"/>
      <c r="D861" s="221"/>
      <c r="G861" s="222"/>
      <c r="V861" s="4"/>
      <c r="W861" s="4"/>
      <c r="X861" s="4"/>
      <c r="Y861" s="4"/>
      <c r="Z861" s="4"/>
    </row>
    <row r="862" ht="14.25" customHeight="1">
      <c r="C862" s="4"/>
      <c r="D862" s="221"/>
      <c r="G862" s="222"/>
      <c r="V862" s="4"/>
      <c r="W862" s="4"/>
      <c r="X862" s="4"/>
      <c r="Y862" s="4"/>
      <c r="Z862" s="4"/>
    </row>
    <row r="863" ht="14.25" customHeight="1">
      <c r="C863" s="4"/>
      <c r="D863" s="221"/>
      <c r="G863" s="222"/>
      <c r="V863" s="4"/>
      <c r="W863" s="4"/>
      <c r="X863" s="4"/>
      <c r="Y863" s="4"/>
      <c r="Z863" s="4"/>
    </row>
    <row r="864" ht="14.25" customHeight="1">
      <c r="C864" s="4"/>
      <c r="D864" s="221"/>
      <c r="G864" s="222"/>
      <c r="V864" s="4"/>
      <c r="W864" s="4"/>
      <c r="X864" s="4"/>
      <c r="Y864" s="4"/>
      <c r="Z864" s="4"/>
    </row>
    <row r="865" ht="14.25" customHeight="1">
      <c r="C865" s="4"/>
      <c r="D865" s="221"/>
      <c r="G865" s="222"/>
      <c r="V865" s="4"/>
      <c r="W865" s="4"/>
      <c r="X865" s="4"/>
      <c r="Y865" s="4"/>
      <c r="Z865" s="4"/>
    </row>
    <row r="866" ht="14.25" customHeight="1">
      <c r="C866" s="4"/>
      <c r="D866" s="221"/>
      <c r="G866" s="222"/>
      <c r="V866" s="4"/>
      <c r="W866" s="4"/>
      <c r="X866" s="4"/>
      <c r="Y866" s="4"/>
      <c r="Z866" s="4"/>
    </row>
    <row r="867" ht="14.25" customHeight="1">
      <c r="C867" s="4"/>
      <c r="D867" s="221"/>
      <c r="G867" s="222"/>
      <c r="V867" s="4"/>
      <c r="W867" s="4"/>
      <c r="X867" s="4"/>
      <c r="Y867" s="4"/>
      <c r="Z867" s="4"/>
    </row>
    <row r="868" ht="14.25" customHeight="1">
      <c r="C868" s="4"/>
      <c r="D868" s="221"/>
      <c r="G868" s="222"/>
      <c r="V868" s="4"/>
      <c r="W868" s="4"/>
      <c r="X868" s="4"/>
      <c r="Y868" s="4"/>
      <c r="Z868" s="4"/>
    </row>
    <row r="869" ht="14.25" customHeight="1">
      <c r="C869" s="4"/>
      <c r="D869" s="221"/>
      <c r="G869" s="222"/>
      <c r="V869" s="4"/>
      <c r="W869" s="4"/>
      <c r="X869" s="4"/>
      <c r="Y869" s="4"/>
      <c r="Z869" s="4"/>
    </row>
    <row r="870" ht="14.25" customHeight="1">
      <c r="C870" s="4"/>
      <c r="D870" s="221"/>
      <c r="G870" s="222"/>
      <c r="V870" s="4"/>
      <c r="W870" s="4"/>
      <c r="X870" s="4"/>
      <c r="Y870" s="4"/>
      <c r="Z870" s="4"/>
    </row>
    <row r="871" ht="14.25" customHeight="1">
      <c r="C871" s="4"/>
      <c r="D871" s="221"/>
      <c r="G871" s="222"/>
      <c r="V871" s="4"/>
      <c r="W871" s="4"/>
      <c r="X871" s="4"/>
      <c r="Y871" s="4"/>
      <c r="Z871" s="4"/>
    </row>
    <row r="872" ht="14.25" customHeight="1">
      <c r="C872" s="4"/>
      <c r="D872" s="221"/>
      <c r="G872" s="222"/>
      <c r="V872" s="4"/>
      <c r="W872" s="4"/>
      <c r="X872" s="4"/>
      <c r="Y872" s="4"/>
      <c r="Z872" s="4"/>
    </row>
    <row r="873" ht="14.25" customHeight="1">
      <c r="C873" s="4"/>
      <c r="D873" s="221"/>
      <c r="G873" s="222"/>
      <c r="V873" s="4"/>
      <c r="W873" s="4"/>
      <c r="X873" s="4"/>
      <c r="Y873" s="4"/>
      <c r="Z873" s="4"/>
    </row>
    <row r="874" ht="14.25" customHeight="1">
      <c r="C874" s="4"/>
      <c r="D874" s="221"/>
      <c r="G874" s="222"/>
      <c r="V874" s="4"/>
      <c r="W874" s="4"/>
      <c r="X874" s="4"/>
      <c r="Y874" s="4"/>
      <c r="Z874" s="4"/>
    </row>
    <row r="875" ht="14.25" customHeight="1">
      <c r="C875" s="4"/>
      <c r="D875" s="221"/>
      <c r="G875" s="222"/>
      <c r="V875" s="4"/>
      <c r="W875" s="4"/>
      <c r="X875" s="4"/>
      <c r="Y875" s="4"/>
      <c r="Z875" s="4"/>
    </row>
    <row r="876" ht="14.25" customHeight="1">
      <c r="C876" s="4"/>
      <c r="D876" s="221"/>
      <c r="G876" s="222"/>
      <c r="V876" s="4"/>
      <c r="W876" s="4"/>
      <c r="X876" s="4"/>
      <c r="Y876" s="4"/>
      <c r="Z876" s="4"/>
    </row>
    <row r="877" ht="14.25" customHeight="1">
      <c r="C877" s="4"/>
      <c r="D877" s="221"/>
      <c r="G877" s="222"/>
      <c r="V877" s="4"/>
      <c r="W877" s="4"/>
      <c r="X877" s="4"/>
      <c r="Y877" s="4"/>
      <c r="Z877" s="4"/>
    </row>
    <row r="878" ht="14.25" customHeight="1">
      <c r="C878" s="4"/>
      <c r="D878" s="221"/>
      <c r="G878" s="222"/>
      <c r="V878" s="4"/>
      <c r="W878" s="4"/>
      <c r="X878" s="4"/>
      <c r="Y878" s="4"/>
      <c r="Z878" s="4"/>
    </row>
    <row r="879" ht="14.25" customHeight="1">
      <c r="C879" s="4"/>
      <c r="D879" s="221"/>
      <c r="G879" s="222"/>
      <c r="V879" s="4"/>
      <c r="W879" s="4"/>
      <c r="X879" s="4"/>
      <c r="Y879" s="4"/>
      <c r="Z879" s="4"/>
    </row>
    <row r="880" ht="14.25" customHeight="1">
      <c r="C880" s="4"/>
      <c r="D880" s="221"/>
      <c r="G880" s="222"/>
      <c r="V880" s="4"/>
      <c r="W880" s="4"/>
      <c r="X880" s="4"/>
      <c r="Y880" s="4"/>
      <c r="Z880" s="4"/>
    </row>
    <row r="881" ht="14.25" customHeight="1">
      <c r="C881" s="4"/>
      <c r="D881" s="221"/>
      <c r="G881" s="222"/>
      <c r="V881" s="4"/>
      <c r="W881" s="4"/>
      <c r="X881" s="4"/>
      <c r="Y881" s="4"/>
      <c r="Z881" s="4"/>
    </row>
    <row r="882" ht="14.25" customHeight="1">
      <c r="C882" s="4"/>
      <c r="D882" s="221"/>
      <c r="G882" s="222"/>
      <c r="V882" s="4"/>
      <c r="W882" s="4"/>
      <c r="X882" s="4"/>
      <c r="Y882" s="4"/>
      <c r="Z882" s="4"/>
    </row>
    <row r="883" ht="14.25" customHeight="1">
      <c r="C883" s="4"/>
      <c r="D883" s="221"/>
      <c r="G883" s="222"/>
      <c r="V883" s="4"/>
      <c r="W883" s="4"/>
      <c r="X883" s="4"/>
      <c r="Y883" s="4"/>
      <c r="Z883" s="4"/>
    </row>
    <row r="884" ht="14.25" customHeight="1">
      <c r="C884" s="4"/>
      <c r="D884" s="221"/>
      <c r="G884" s="222"/>
      <c r="V884" s="4"/>
      <c r="W884" s="4"/>
      <c r="X884" s="4"/>
      <c r="Y884" s="4"/>
      <c r="Z884" s="4"/>
    </row>
    <row r="885" ht="14.25" customHeight="1">
      <c r="C885" s="4"/>
      <c r="D885" s="221"/>
      <c r="G885" s="222"/>
      <c r="V885" s="4"/>
      <c r="W885" s="4"/>
      <c r="X885" s="4"/>
      <c r="Y885" s="4"/>
      <c r="Z885" s="4"/>
    </row>
    <row r="886" ht="14.25" customHeight="1">
      <c r="C886" s="4"/>
      <c r="D886" s="221"/>
      <c r="G886" s="222"/>
      <c r="V886" s="4"/>
      <c r="W886" s="4"/>
      <c r="X886" s="4"/>
      <c r="Y886" s="4"/>
      <c r="Z886" s="4"/>
    </row>
    <row r="887" ht="14.25" customHeight="1">
      <c r="C887" s="4"/>
      <c r="D887" s="221"/>
      <c r="G887" s="222"/>
      <c r="V887" s="4"/>
      <c r="W887" s="4"/>
      <c r="X887" s="4"/>
      <c r="Y887" s="4"/>
      <c r="Z887" s="4"/>
    </row>
    <row r="888" ht="14.25" customHeight="1">
      <c r="C888" s="4"/>
      <c r="D888" s="221"/>
      <c r="G888" s="222"/>
      <c r="V888" s="4"/>
      <c r="W888" s="4"/>
      <c r="X888" s="4"/>
      <c r="Y888" s="4"/>
      <c r="Z888" s="4"/>
    </row>
    <row r="889" ht="14.25" customHeight="1">
      <c r="C889" s="4"/>
      <c r="D889" s="221"/>
      <c r="G889" s="222"/>
      <c r="V889" s="4"/>
      <c r="W889" s="4"/>
      <c r="X889" s="4"/>
      <c r="Y889" s="4"/>
      <c r="Z889" s="4"/>
    </row>
    <row r="890" ht="14.25" customHeight="1">
      <c r="C890" s="4"/>
      <c r="D890" s="221"/>
      <c r="G890" s="222"/>
      <c r="V890" s="4"/>
      <c r="W890" s="4"/>
      <c r="X890" s="4"/>
      <c r="Y890" s="4"/>
      <c r="Z890" s="4"/>
    </row>
    <row r="891" ht="14.25" customHeight="1">
      <c r="C891" s="4"/>
      <c r="D891" s="221"/>
      <c r="G891" s="222"/>
      <c r="V891" s="4"/>
      <c r="W891" s="4"/>
      <c r="X891" s="4"/>
      <c r="Y891" s="4"/>
      <c r="Z891" s="4"/>
    </row>
    <row r="892" ht="14.25" customHeight="1">
      <c r="C892" s="4"/>
      <c r="D892" s="221"/>
      <c r="G892" s="222"/>
      <c r="V892" s="4"/>
      <c r="W892" s="4"/>
      <c r="X892" s="4"/>
      <c r="Y892" s="4"/>
      <c r="Z892" s="4"/>
    </row>
    <row r="893" ht="14.25" customHeight="1">
      <c r="C893" s="4"/>
      <c r="D893" s="221"/>
      <c r="G893" s="222"/>
      <c r="V893" s="4"/>
      <c r="W893" s="4"/>
      <c r="X893" s="4"/>
      <c r="Y893" s="4"/>
      <c r="Z893" s="4"/>
    </row>
    <row r="894" ht="14.25" customHeight="1">
      <c r="C894" s="4"/>
      <c r="D894" s="221"/>
      <c r="G894" s="222"/>
      <c r="V894" s="4"/>
      <c r="W894" s="4"/>
      <c r="X894" s="4"/>
      <c r="Y894" s="4"/>
      <c r="Z894" s="4"/>
    </row>
    <row r="895" ht="14.25" customHeight="1">
      <c r="C895" s="4"/>
      <c r="D895" s="221"/>
      <c r="G895" s="222"/>
      <c r="V895" s="4"/>
      <c r="W895" s="4"/>
      <c r="X895" s="4"/>
      <c r="Y895" s="4"/>
      <c r="Z895" s="4"/>
    </row>
    <row r="896" ht="14.25" customHeight="1">
      <c r="C896" s="4"/>
      <c r="D896" s="221"/>
      <c r="G896" s="222"/>
      <c r="V896" s="4"/>
      <c r="W896" s="4"/>
      <c r="X896" s="4"/>
      <c r="Y896" s="4"/>
      <c r="Z896" s="4"/>
    </row>
    <row r="897" ht="14.25" customHeight="1">
      <c r="C897" s="4"/>
      <c r="D897" s="221"/>
      <c r="G897" s="222"/>
      <c r="V897" s="4"/>
      <c r="W897" s="4"/>
      <c r="X897" s="4"/>
      <c r="Y897" s="4"/>
      <c r="Z897" s="4"/>
    </row>
    <row r="898" ht="14.25" customHeight="1">
      <c r="C898" s="4"/>
      <c r="D898" s="221"/>
      <c r="G898" s="222"/>
      <c r="V898" s="4"/>
      <c r="W898" s="4"/>
      <c r="X898" s="4"/>
      <c r="Y898" s="4"/>
      <c r="Z898" s="4"/>
    </row>
    <row r="899" ht="14.25" customHeight="1">
      <c r="C899" s="4"/>
      <c r="D899" s="221"/>
      <c r="G899" s="222"/>
      <c r="V899" s="4"/>
      <c r="W899" s="4"/>
      <c r="X899" s="4"/>
      <c r="Y899" s="4"/>
      <c r="Z899" s="4"/>
    </row>
    <row r="900" ht="14.25" customHeight="1">
      <c r="C900" s="4"/>
      <c r="D900" s="221"/>
      <c r="G900" s="222"/>
      <c r="V900" s="4"/>
      <c r="W900" s="4"/>
      <c r="X900" s="4"/>
      <c r="Y900" s="4"/>
      <c r="Z900" s="4"/>
    </row>
    <row r="901" ht="14.25" customHeight="1">
      <c r="C901" s="4"/>
      <c r="D901" s="221"/>
      <c r="G901" s="222"/>
      <c r="V901" s="4"/>
      <c r="W901" s="4"/>
      <c r="X901" s="4"/>
      <c r="Y901" s="4"/>
      <c r="Z901" s="4"/>
    </row>
    <row r="902" ht="14.25" customHeight="1">
      <c r="C902" s="4"/>
      <c r="D902" s="221"/>
      <c r="G902" s="222"/>
      <c r="V902" s="4"/>
      <c r="W902" s="4"/>
      <c r="X902" s="4"/>
      <c r="Y902" s="4"/>
      <c r="Z902" s="4"/>
    </row>
    <row r="903" ht="14.25" customHeight="1">
      <c r="C903" s="4"/>
      <c r="D903" s="221"/>
      <c r="G903" s="222"/>
      <c r="V903" s="4"/>
      <c r="W903" s="4"/>
      <c r="X903" s="4"/>
      <c r="Y903" s="4"/>
      <c r="Z903" s="4"/>
    </row>
    <row r="904" ht="14.25" customHeight="1">
      <c r="C904" s="4"/>
      <c r="D904" s="221"/>
      <c r="G904" s="222"/>
      <c r="V904" s="4"/>
      <c r="W904" s="4"/>
      <c r="X904" s="4"/>
      <c r="Y904" s="4"/>
      <c r="Z904" s="4"/>
    </row>
    <row r="905" ht="14.25" customHeight="1">
      <c r="C905" s="4"/>
      <c r="D905" s="221"/>
      <c r="G905" s="222"/>
      <c r="V905" s="4"/>
      <c r="W905" s="4"/>
      <c r="X905" s="4"/>
      <c r="Y905" s="4"/>
      <c r="Z905" s="4"/>
    </row>
    <row r="906" ht="14.25" customHeight="1">
      <c r="C906" s="4"/>
      <c r="D906" s="221"/>
      <c r="G906" s="222"/>
      <c r="V906" s="4"/>
      <c r="W906" s="4"/>
      <c r="X906" s="4"/>
      <c r="Y906" s="4"/>
      <c r="Z906" s="4"/>
    </row>
    <row r="907" ht="14.25" customHeight="1">
      <c r="C907" s="4"/>
      <c r="D907" s="221"/>
      <c r="G907" s="222"/>
      <c r="V907" s="4"/>
      <c r="W907" s="4"/>
      <c r="X907" s="4"/>
      <c r="Y907" s="4"/>
      <c r="Z907" s="4"/>
    </row>
    <row r="908" ht="14.25" customHeight="1">
      <c r="C908" s="4"/>
      <c r="D908" s="221"/>
      <c r="G908" s="222"/>
      <c r="V908" s="4"/>
      <c r="W908" s="4"/>
      <c r="X908" s="4"/>
      <c r="Y908" s="4"/>
      <c r="Z908" s="4"/>
    </row>
    <row r="909" ht="14.25" customHeight="1">
      <c r="C909" s="4"/>
      <c r="D909" s="221"/>
      <c r="G909" s="222"/>
      <c r="V909" s="4"/>
      <c r="W909" s="4"/>
      <c r="X909" s="4"/>
      <c r="Y909" s="4"/>
      <c r="Z909" s="4"/>
    </row>
    <row r="910" ht="14.25" customHeight="1">
      <c r="C910" s="4"/>
      <c r="D910" s="221"/>
      <c r="G910" s="222"/>
      <c r="V910" s="4"/>
      <c r="W910" s="4"/>
      <c r="X910" s="4"/>
      <c r="Y910" s="4"/>
      <c r="Z910" s="4"/>
    </row>
    <row r="911" ht="14.25" customHeight="1">
      <c r="C911" s="4"/>
      <c r="D911" s="221"/>
      <c r="G911" s="222"/>
      <c r="V911" s="4"/>
      <c r="W911" s="4"/>
      <c r="X911" s="4"/>
      <c r="Y911" s="4"/>
      <c r="Z911" s="4"/>
    </row>
    <row r="912" ht="14.25" customHeight="1">
      <c r="C912" s="4"/>
      <c r="D912" s="221"/>
      <c r="G912" s="222"/>
      <c r="V912" s="4"/>
      <c r="W912" s="4"/>
      <c r="X912" s="4"/>
      <c r="Y912" s="4"/>
      <c r="Z912" s="4"/>
    </row>
    <row r="913" ht="14.25" customHeight="1">
      <c r="C913" s="4"/>
      <c r="D913" s="221"/>
      <c r="G913" s="222"/>
      <c r="V913" s="4"/>
      <c r="W913" s="4"/>
      <c r="X913" s="4"/>
      <c r="Y913" s="4"/>
      <c r="Z913" s="4"/>
    </row>
    <row r="914" ht="14.25" customHeight="1">
      <c r="C914" s="4"/>
      <c r="D914" s="221"/>
      <c r="G914" s="222"/>
      <c r="V914" s="4"/>
      <c r="W914" s="4"/>
      <c r="X914" s="4"/>
      <c r="Y914" s="4"/>
      <c r="Z914" s="4"/>
    </row>
    <row r="915" ht="14.25" customHeight="1">
      <c r="C915" s="4"/>
      <c r="D915" s="221"/>
      <c r="G915" s="222"/>
      <c r="V915" s="4"/>
      <c r="W915" s="4"/>
      <c r="X915" s="4"/>
      <c r="Y915" s="4"/>
      <c r="Z915" s="4"/>
    </row>
    <row r="916" ht="14.25" customHeight="1">
      <c r="C916" s="4"/>
      <c r="D916" s="221"/>
      <c r="G916" s="222"/>
      <c r="V916" s="4"/>
      <c r="W916" s="4"/>
      <c r="X916" s="4"/>
      <c r="Y916" s="4"/>
      <c r="Z916" s="4"/>
    </row>
    <row r="917" ht="14.25" customHeight="1">
      <c r="C917" s="4"/>
      <c r="D917" s="221"/>
      <c r="G917" s="222"/>
      <c r="V917" s="4"/>
      <c r="W917" s="4"/>
      <c r="X917" s="4"/>
      <c r="Y917" s="4"/>
      <c r="Z917" s="4"/>
    </row>
    <row r="918" ht="14.25" customHeight="1">
      <c r="C918" s="4"/>
      <c r="D918" s="221"/>
      <c r="G918" s="222"/>
      <c r="V918" s="4"/>
      <c r="W918" s="4"/>
      <c r="X918" s="4"/>
      <c r="Y918" s="4"/>
      <c r="Z918" s="4"/>
    </row>
    <row r="919" ht="14.25" customHeight="1">
      <c r="C919" s="4"/>
      <c r="D919" s="221"/>
      <c r="G919" s="222"/>
      <c r="V919" s="4"/>
      <c r="W919" s="4"/>
      <c r="X919" s="4"/>
      <c r="Y919" s="4"/>
      <c r="Z919" s="4"/>
    </row>
    <row r="920" ht="14.25" customHeight="1">
      <c r="C920" s="4"/>
      <c r="D920" s="221"/>
      <c r="G920" s="222"/>
      <c r="V920" s="4"/>
      <c r="W920" s="4"/>
      <c r="X920" s="4"/>
      <c r="Y920" s="4"/>
      <c r="Z920" s="4"/>
    </row>
    <row r="921" ht="14.25" customHeight="1">
      <c r="C921" s="4"/>
      <c r="D921" s="221"/>
      <c r="G921" s="222"/>
      <c r="V921" s="4"/>
      <c r="W921" s="4"/>
      <c r="X921" s="4"/>
      <c r="Y921" s="4"/>
      <c r="Z921" s="4"/>
    </row>
    <row r="922" ht="14.25" customHeight="1">
      <c r="C922" s="4"/>
      <c r="D922" s="221"/>
      <c r="G922" s="222"/>
      <c r="V922" s="4"/>
      <c r="W922" s="4"/>
      <c r="X922" s="4"/>
      <c r="Y922" s="4"/>
      <c r="Z922" s="4"/>
    </row>
    <row r="923" ht="14.25" customHeight="1">
      <c r="C923" s="4"/>
      <c r="D923" s="221"/>
      <c r="G923" s="222"/>
      <c r="V923" s="4"/>
      <c r="W923" s="4"/>
      <c r="X923" s="4"/>
      <c r="Y923" s="4"/>
      <c r="Z923" s="4"/>
    </row>
    <row r="924" ht="14.25" customHeight="1">
      <c r="C924" s="4"/>
      <c r="D924" s="221"/>
      <c r="G924" s="222"/>
      <c r="V924" s="4"/>
      <c r="W924" s="4"/>
      <c r="X924" s="4"/>
      <c r="Y924" s="4"/>
      <c r="Z924" s="4"/>
    </row>
    <row r="925" ht="14.25" customHeight="1">
      <c r="C925" s="4"/>
      <c r="D925" s="221"/>
      <c r="G925" s="222"/>
      <c r="V925" s="4"/>
      <c r="W925" s="4"/>
      <c r="X925" s="4"/>
      <c r="Y925" s="4"/>
      <c r="Z925" s="4"/>
    </row>
    <row r="926" ht="14.25" customHeight="1">
      <c r="C926" s="4"/>
      <c r="D926" s="221"/>
      <c r="G926" s="222"/>
      <c r="V926" s="4"/>
      <c r="W926" s="4"/>
      <c r="X926" s="4"/>
      <c r="Y926" s="4"/>
      <c r="Z926" s="4"/>
    </row>
    <row r="927" ht="14.25" customHeight="1">
      <c r="C927" s="4"/>
      <c r="D927" s="221"/>
      <c r="G927" s="222"/>
      <c r="V927" s="4"/>
      <c r="W927" s="4"/>
      <c r="X927" s="4"/>
      <c r="Y927" s="4"/>
      <c r="Z927" s="4"/>
    </row>
    <row r="928" ht="14.25" customHeight="1">
      <c r="C928" s="4"/>
      <c r="D928" s="221"/>
      <c r="G928" s="222"/>
      <c r="V928" s="4"/>
      <c r="W928" s="4"/>
      <c r="X928" s="4"/>
      <c r="Y928" s="4"/>
      <c r="Z928" s="4"/>
    </row>
    <row r="929" ht="14.25" customHeight="1">
      <c r="C929" s="4"/>
      <c r="D929" s="221"/>
      <c r="G929" s="222"/>
      <c r="V929" s="4"/>
      <c r="W929" s="4"/>
      <c r="X929" s="4"/>
      <c r="Y929" s="4"/>
      <c r="Z929" s="4"/>
    </row>
    <row r="930" ht="14.25" customHeight="1">
      <c r="C930" s="4"/>
      <c r="D930" s="221"/>
      <c r="G930" s="222"/>
      <c r="V930" s="4"/>
      <c r="W930" s="4"/>
      <c r="X930" s="4"/>
      <c r="Y930" s="4"/>
      <c r="Z930" s="4"/>
    </row>
    <row r="931" ht="14.25" customHeight="1">
      <c r="C931" s="4"/>
      <c r="D931" s="221"/>
      <c r="G931" s="222"/>
      <c r="V931" s="4"/>
      <c r="W931" s="4"/>
      <c r="X931" s="4"/>
      <c r="Y931" s="4"/>
      <c r="Z931" s="4"/>
    </row>
    <row r="932" ht="14.25" customHeight="1">
      <c r="C932" s="4"/>
      <c r="D932" s="221"/>
      <c r="G932" s="222"/>
      <c r="V932" s="4"/>
      <c r="W932" s="4"/>
      <c r="X932" s="4"/>
      <c r="Y932" s="4"/>
      <c r="Z932" s="4"/>
    </row>
    <row r="933" ht="14.25" customHeight="1">
      <c r="C933" s="4"/>
      <c r="D933" s="221"/>
      <c r="G933" s="222"/>
      <c r="V933" s="4"/>
      <c r="W933" s="4"/>
      <c r="X933" s="4"/>
      <c r="Y933" s="4"/>
      <c r="Z933" s="4"/>
    </row>
    <row r="934" ht="14.25" customHeight="1">
      <c r="C934" s="4"/>
      <c r="D934" s="221"/>
      <c r="G934" s="222"/>
      <c r="V934" s="4"/>
      <c r="W934" s="4"/>
      <c r="X934" s="4"/>
      <c r="Y934" s="4"/>
      <c r="Z934" s="4"/>
    </row>
    <row r="935" ht="14.25" customHeight="1">
      <c r="C935" s="4"/>
      <c r="D935" s="221"/>
      <c r="G935" s="222"/>
      <c r="V935" s="4"/>
      <c r="W935" s="4"/>
      <c r="X935" s="4"/>
      <c r="Y935" s="4"/>
      <c r="Z935" s="4"/>
    </row>
    <row r="936" ht="14.25" customHeight="1">
      <c r="C936" s="4"/>
      <c r="D936" s="221"/>
      <c r="G936" s="222"/>
      <c r="V936" s="4"/>
      <c r="W936" s="4"/>
      <c r="X936" s="4"/>
      <c r="Y936" s="4"/>
      <c r="Z936" s="4"/>
    </row>
    <row r="937" ht="14.25" customHeight="1">
      <c r="C937" s="4"/>
      <c r="D937" s="221"/>
      <c r="G937" s="222"/>
      <c r="V937" s="4"/>
      <c r="W937" s="4"/>
      <c r="X937" s="4"/>
      <c r="Y937" s="4"/>
      <c r="Z937" s="4"/>
    </row>
    <row r="938" ht="14.25" customHeight="1">
      <c r="C938" s="4"/>
      <c r="D938" s="221"/>
      <c r="G938" s="222"/>
      <c r="V938" s="4"/>
      <c r="W938" s="4"/>
      <c r="X938" s="4"/>
      <c r="Y938" s="4"/>
      <c r="Z938" s="4"/>
    </row>
    <row r="939" ht="14.25" customHeight="1">
      <c r="C939" s="4"/>
      <c r="D939" s="221"/>
      <c r="G939" s="222"/>
      <c r="V939" s="4"/>
      <c r="W939" s="4"/>
      <c r="X939" s="4"/>
      <c r="Y939" s="4"/>
      <c r="Z939" s="4"/>
    </row>
    <row r="940" ht="14.25" customHeight="1">
      <c r="C940" s="4"/>
      <c r="D940" s="221"/>
      <c r="G940" s="222"/>
      <c r="V940" s="4"/>
      <c r="W940" s="4"/>
      <c r="X940" s="4"/>
      <c r="Y940" s="4"/>
      <c r="Z940" s="4"/>
    </row>
    <row r="941" ht="14.25" customHeight="1">
      <c r="C941" s="4"/>
      <c r="D941" s="221"/>
      <c r="G941" s="222"/>
      <c r="V941" s="4"/>
      <c r="W941" s="4"/>
      <c r="X941" s="4"/>
      <c r="Y941" s="4"/>
      <c r="Z941" s="4"/>
    </row>
    <row r="942" ht="14.25" customHeight="1">
      <c r="C942" s="4"/>
      <c r="D942" s="221"/>
      <c r="G942" s="222"/>
      <c r="V942" s="4"/>
      <c r="W942" s="4"/>
      <c r="X942" s="4"/>
      <c r="Y942" s="4"/>
      <c r="Z942" s="4"/>
    </row>
    <row r="943" ht="14.25" customHeight="1">
      <c r="C943" s="4"/>
      <c r="D943" s="221"/>
      <c r="G943" s="222"/>
      <c r="V943" s="4"/>
      <c r="W943" s="4"/>
      <c r="X943" s="4"/>
      <c r="Y943" s="4"/>
      <c r="Z943" s="4"/>
    </row>
    <row r="944" ht="14.25" customHeight="1">
      <c r="C944" s="4"/>
      <c r="D944" s="221"/>
      <c r="G944" s="222"/>
      <c r="V944" s="4"/>
      <c r="W944" s="4"/>
      <c r="X944" s="4"/>
      <c r="Y944" s="4"/>
      <c r="Z944" s="4"/>
    </row>
    <row r="945" ht="14.25" customHeight="1">
      <c r="C945" s="4"/>
      <c r="D945" s="221"/>
      <c r="G945" s="222"/>
      <c r="V945" s="4"/>
      <c r="W945" s="4"/>
      <c r="X945" s="4"/>
      <c r="Y945" s="4"/>
      <c r="Z945" s="4"/>
    </row>
    <row r="946" ht="14.25" customHeight="1">
      <c r="C946" s="4"/>
      <c r="D946" s="221"/>
      <c r="G946" s="222"/>
      <c r="V946" s="4"/>
      <c r="W946" s="4"/>
      <c r="X946" s="4"/>
      <c r="Y946" s="4"/>
      <c r="Z946" s="4"/>
    </row>
    <row r="947" ht="14.25" customHeight="1">
      <c r="C947" s="4"/>
      <c r="D947" s="221"/>
      <c r="G947" s="222"/>
      <c r="V947" s="4"/>
      <c r="W947" s="4"/>
      <c r="X947" s="4"/>
      <c r="Y947" s="4"/>
      <c r="Z947" s="4"/>
    </row>
    <row r="948" ht="14.25" customHeight="1">
      <c r="C948" s="4"/>
      <c r="D948" s="221"/>
      <c r="G948" s="222"/>
      <c r="V948" s="4"/>
      <c r="W948" s="4"/>
      <c r="X948" s="4"/>
      <c r="Y948" s="4"/>
      <c r="Z948" s="4"/>
    </row>
    <row r="949" ht="14.25" customHeight="1">
      <c r="C949" s="4"/>
      <c r="D949" s="221"/>
      <c r="G949" s="222"/>
      <c r="V949" s="4"/>
      <c r="W949" s="4"/>
      <c r="X949" s="4"/>
      <c r="Y949" s="4"/>
      <c r="Z949" s="4"/>
    </row>
    <row r="950" ht="14.25" customHeight="1">
      <c r="C950" s="4"/>
      <c r="D950" s="221"/>
      <c r="G950" s="222"/>
      <c r="V950" s="4"/>
      <c r="W950" s="4"/>
      <c r="X950" s="4"/>
      <c r="Y950" s="4"/>
      <c r="Z950" s="4"/>
    </row>
    <row r="951" ht="14.25" customHeight="1">
      <c r="C951" s="4"/>
      <c r="D951" s="221"/>
      <c r="G951" s="222"/>
      <c r="V951" s="4"/>
      <c r="W951" s="4"/>
      <c r="X951" s="4"/>
      <c r="Y951" s="4"/>
      <c r="Z951" s="4"/>
    </row>
    <row r="952" ht="14.25" customHeight="1">
      <c r="C952" s="4"/>
      <c r="D952" s="221"/>
      <c r="G952" s="222"/>
      <c r="V952" s="4"/>
      <c r="W952" s="4"/>
      <c r="X952" s="4"/>
      <c r="Y952" s="4"/>
      <c r="Z952" s="4"/>
    </row>
    <row r="953" ht="14.25" customHeight="1">
      <c r="C953" s="4"/>
      <c r="D953" s="221"/>
      <c r="G953" s="222"/>
      <c r="V953" s="4"/>
      <c r="W953" s="4"/>
      <c r="X953" s="4"/>
      <c r="Y953" s="4"/>
      <c r="Z953" s="4"/>
    </row>
    <row r="954" ht="14.25" customHeight="1">
      <c r="C954" s="4"/>
      <c r="D954" s="221"/>
      <c r="G954" s="222"/>
      <c r="V954" s="4"/>
      <c r="W954" s="4"/>
      <c r="X954" s="4"/>
      <c r="Y954" s="4"/>
      <c r="Z954" s="4"/>
    </row>
    <row r="955" ht="14.25" customHeight="1">
      <c r="C955" s="4"/>
      <c r="D955" s="221"/>
      <c r="G955" s="222"/>
      <c r="V955" s="4"/>
      <c r="W955" s="4"/>
      <c r="X955" s="4"/>
      <c r="Y955" s="4"/>
      <c r="Z955" s="4"/>
    </row>
    <row r="956" ht="14.25" customHeight="1">
      <c r="C956" s="4"/>
      <c r="D956" s="221"/>
      <c r="G956" s="222"/>
      <c r="V956" s="4"/>
      <c r="W956" s="4"/>
      <c r="X956" s="4"/>
      <c r="Y956" s="4"/>
      <c r="Z956" s="4"/>
    </row>
    <row r="957" ht="14.25" customHeight="1">
      <c r="C957" s="4"/>
      <c r="D957" s="221"/>
      <c r="G957" s="222"/>
      <c r="V957" s="4"/>
      <c r="W957" s="4"/>
      <c r="X957" s="4"/>
      <c r="Y957" s="4"/>
      <c r="Z957" s="4"/>
    </row>
    <row r="958" ht="14.25" customHeight="1">
      <c r="C958" s="4"/>
      <c r="D958" s="221"/>
      <c r="G958" s="222"/>
      <c r="V958" s="4"/>
      <c r="W958" s="4"/>
      <c r="X958" s="4"/>
      <c r="Y958" s="4"/>
      <c r="Z958" s="4"/>
    </row>
    <row r="959" ht="14.25" customHeight="1">
      <c r="C959" s="4"/>
      <c r="D959" s="221"/>
      <c r="G959" s="222"/>
      <c r="V959" s="4"/>
      <c r="W959" s="4"/>
      <c r="X959" s="4"/>
      <c r="Y959" s="4"/>
      <c r="Z959" s="4"/>
    </row>
    <row r="960" ht="14.25" customHeight="1">
      <c r="C960" s="4"/>
      <c r="D960" s="221"/>
      <c r="G960" s="222"/>
      <c r="V960" s="4"/>
      <c r="W960" s="4"/>
      <c r="X960" s="4"/>
      <c r="Y960" s="4"/>
      <c r="Z960" s="4"/>
    </row>
    <row r="961" ht="14.25" customHeight="1">
      <c r="C961" s="4"/>
      <c r="D961" s="221"/>
      <c r="G961" s="222"/>
      <c r="V961" s="4"/>
      <c r="W961" s="4"/>
      <c r="X961" s="4"/>
      <c r="Y961" s="4"/>
      <c r="Z961" s="4"/>
    </row>
    <row r="962" ht="14.25" customHeight="1">
      <c r="C962" s="4"/>
      <c r="D962" s="221"/>
      <c r="G962" s="222"/>
      <c r="V962" s="4"/>
      <c r="W962" s="4"/>
      <c r="X962" s="4"/>
      <c r="Y962" s="4"/>
      <c r="Z962" s="4"/>
    </row>
    <row r="963" ht="14.25" customHeight="1">
      <c r="C963" s="4"/>
      <c r="D963" s="221"/>
      <c r="G963" s="222"/>
      <c r="V963" s="4"/>
      <c r="W963" s="4"/>
      <c r="X963" s="4"/>
      <c r="Y963" s="4"/>
      <c r="Z963" s="4"/>
    </row>
    <row r="964" ht="14.25" customHeight="1">
      <c r="C964" s="4"/>
      <c r="D964" s="221"/>
      <c r="G964" s="222"/>
      <c r="V964" s="4"/>
      <c r="W964" s="4"/>
      <c r="X964" s="4"/>
      <c r="Y964" s="4"/>
      <c r="Z964" s="4"/>
    </row>
    <row r="965" ht="14.25" customHeight="1">
      <c r="C965" s="4"/>
      <c r="D965" s="221"/>
      <c r="G965" s="222"/>
      <c r="V965" s="4"/>
      <c r="W965" s="4"/>
      <c r="X965" s="4"/>
      <c r="Y965" s="4"/>
      <c r="Z965" s="4"/>
    </row>
    <row r="966" ht="14.25" customHeight="1">
      <c r="C966" s="4"/>
      <c r="D966" s="221"/>
      <c r="G966" s="222"/>
      <c r="V966" s="4"/>
      <c r="W966" s="4"/>
      <c r="X966" s="4"/>
      <c r="Y966" s="4"/>
      <c r="Z966" s="4"/>
    </row>
    <row r="967" ht="14.25" customHeight="1">
      <c r="C967" s="4"/>
      <c r="D967" s="221"/>
      <c r="G967" s="222"/>
      <c r="V967" s="4"/>
      <c r="W967" s="4"/>
      <c r="X967" s="4"/>
      <c r="Y967" s="4"/>
      <c r="Z967" s="4"/>
    </row>
    <row r="968" ht="14.25" customHeight="1">
      <c r="C968" s="4"/>
      <c r="D968" s="221"/>
      <c r="G968" s="222"/>
      <c r="V968" s="4"/>
      <c r="W968" s="4"/>
      <c r="X968" s="4"/>
      <c r="Y968" s="4"/>
      <c r="Z968" s="4"/>
    </row>
    <row r="969" ht="14.25" customHeight="1">
      <c r="C969" s="4"/>
      <c r="D969" s="221"/>
      <c r="G969" s="222"/>
      <c r="V969" s="4"/>
      <c r="W969" s="4"/>
      <c r="X969" s="4"/>
      <c r="Y969" s="4"/>
      <c r="Z969" s="4"/>
    </row>
    <row r="970" ht="14.25" customHeight="1">
      <c r="C970" s="4"/>
      <c r="D970" s="221"/>
      <c r="G970" s="222"/>
      <c r="V970" s="4"/>
      <c r="W970" s="4"/>
      <c r="X970" s="4"/>
      <c r="Y970" s="4"/>
      <c r="Z970" s="4"/>
    </row>
    <row r="971" ht="14.25" customHeight="1">
      <c r="C971" s="4"/>
      <c r="D971" s="221"/>
      <c r="G971" s="222"/>
      <c r="V971" s="4"/>
      <c r="W971" s="4"/>
      <c r="X971" s="4"/>
      <c r="Y971" s="4"/>
      <c r="Z971" s="4"/>
    </row>
    <row r="972" ht="14.25" customHeight="1">
      <c r="C972" s="4"/>
      <c r="D972" s="221"/>
      <c r="G972" s="222"/>
      <c r="V972" s="4"/>
      <c r="W972" s="4"/>
      <c r="X972" s="4"/>
      <c r="Y972" s="4"/>
      <c r="Z972" s="4"/>
    </row>
    <row r="973" ht="14.25" customHeight="1">
      <c r="C973" s="4"/>
      <c r="D973" s="221"/>
      <c r="G973" s="222"/>
      <c r="V973" s="4"/>
      <c r="W973" s="4"/>
      <c r="X973" s="4"/>
      <c r="Y973" s="4"/>
      <c r="Z973" s="4"/>
    </row>
    <row r="974" ht="14.25" customHeight="1">
      <c r="C974" s="4"/>
      <c r="D974" s="221"/>
      <c r="G974" s="222"/>
      <c r="V974" s="4"/>
      <c r="W974" s="4"/>
      <c r="X974" s="4"/>
      <c r="Y974" s="4"/>
      <c r="Z974" s="4"/>
    </row>
    <row r="975" ht="14.25" customHeight="1">
      <c r="C975" s="4"/>
      <c r="D975" s="221"/>
      <c r="G975" s="222"/>
      <c r="V975" s="4"/>
      <c r="W975" s="4"/>
      <c r="X975" s="4"/>
      <c r="Y975" s="4"/>
      <c r="Z975" s="4"/>
    </row>
    <row r="976" ht="14.25" customHeight="1">
      <c r="C976" s="4"/>
      <c r="D976" s="221"/>
      <c r="G976" s="222"/>
      <c r="V976" s="4"/>
      <c r="W976" s="4"/>
      <c r="X976" s="4"/>
      <c r="Y976" s="4"/>
      <c r="Z976" s="4"/>
    </row>
    <row r="977" ht="14.25" customHeight="1">
      <c r="C977" s="4"/>
      <c r="D977" s="221"/>
      <c r="G977" s="222"/>
      <c r="V977" s="4"/>
      <c r="W977" s="4"/>
      <c r="X977" s="4"/>
      <c r="Y977" s="4"/>
      <c r="Z977" s="4"/>
    </row>
    <row r="978" ht="14.25" customHeight="1">
      <c r="C978" s="4"/>
      <c r="D978" s="221"/>
      <c r="G978" s="222"/>
      <c r="V978" s="4"/>
      <c r="W978" s="4"/>
      <c r="X978" s="4"/>
      <c r="Y978" s="4"/>
      <c r="Z978" s="4"/>
    </row>
    <row r="979" ht="14.25" customHeight="1">
      <c r="C979" s="4"/>
      <c r="D979" s="221"/>
      <c r="G979" s="222"/>
      <c r="V979" s="4"/>
      <c r="W979" s="4"/>
      <c r="X979" s="4"/>
      <c r="Y979" s="4"/>
      <c r="Z979" s="4"/>
    </row>
    <row r="980" ht="14.25" customHeight="1">
      <c r="C980" s="4"/>
      <c r="D980" s="221"/>
      <c r="G980" s="222"/>
      <c r="V980" s="4"/>
      <c r="W980" s="4"/>
      <c r="X980" s="4"/>
      <c r="Y980" s="4"/>
      <c r="Z980" s="4"/>
    </row>
    <row r="981" ht="14.25" customHeight="1">
      <c r="C981" s="4"/>
      <c r="D981" s="221"/>
      <c r="G981" s="222"/>
      <c r="V981" s="4"/>
      <c r="W981" s="4"/>
      <c r="X981" s="4"/>
      <c r="Y981" s="4"/>
      <c r="Z981" s="4"/>
    </row>
    <row r="982" ht="14.25" customHeight="1">
      <c r="C982" s="4"/>
      <c r="D982" s="221"/>
      <c r="G982" s="222"/>
      <c r="V982" s="4"/>
      <c r="W982" s="4"/>
      <c r="X982" s="4"/>
      <c r="Y982" s="4"/>
      <c r="Z982" s="4"/>
    </row>
    <row r="983" ht="14.25" customHeight="1">
      <c r="C983" s="4"/>
      <c r="D983" s="221"/>
      <c r="G983" s="222"/>
      <c r="V983" s="4"/>
      <c r="W983" s="4"/>
      <c r="X983" s="4"/>
      <c r="Y983" s="4"/>
      <c r="Z983" s="4"/>
    </row>
    <row r="984" ht="14.25" customHeight="1">
      <c r="C984" s="4"/>
      <c r="D984" s="221"/>
      <c r="G984" s="222"/>
      <c r="V984" s="4"/>
      <c r="W984" s="4"/>
      <c r="X984" s="4"/>
      <c r="Y984" s="4"/>
      <c r="Z984" s="4"/>
    </row>
    <row r="985" ht="14.25" customHeight="1">
      <c r="C985" s="4"/>
      <c r="D985" s="221"/>
      <c r="G985" s="222"/>
      <c r="V985" s="4"/>
      <c r="W985" s="4"/>
      <c r="X985" s="4"/>
      <c r="Y985" s="4"/>
      <c r="Z985" s="4"/>
    </row>
    <row r="986" ht="14.25" customHeight="1">
      <c r="C986" s="4"/>
      <c r="D986" s="221"/>
      <c r="G986" s="222"/>
      <c r="V986" s="4"/>
      <c r="W986" s="4"/>
      <c r="X986" s="4"/>
      <c r="Y986" s="4"/>
      <c r="Z986" s="4"/>
    </row>
    <row r="987" ht="14.25" customHeight="1">
      <c r="C987" s="4"/>
      <c r="D987" s="221"/>
      <c r="G987" s="222"/>
      <c r="V987" s="4"/>
      <c r="W987" s="4"/>
      <c r="X987" s="4"/>
      <c r="Y987" s="4"/>
      <c r="Z987" s="4"/>
    </row>
    <row r="988" ht="14.25" customHeight="1">
      <c r="C988" s="4"/>
      <c r="D988" s="221"/>
      <c r="G988" s="222"/>
      <c r="V988" s="4"/>
      <c r="W988" s="4"/>
      <c r="X988" s="4"/>
      <c r="Y988" s="4"/>
      <c r="Z988" s="4"/>
    </row>
    <row r="989" ht="14.25" customHeight="1">
      <c r="C989" s="4"/>
      <c r="D989" s="221"/>
      <c r="G989" s="222"/>
      <c r="V989" s="4"/>
      <c r="W989" s="4"/>
      <c r="X989" s="4"/>
      <c r="Y989" s="4"/>
      <c r="Z989" s="4"/>
    </row>
    <row r="990" ht="14.25" customHeight="1">
      <c r="C990" s="4"/>
      <c r="D990" s="221"/>
      <c r="G990" s="222"/>
      <c r="V990" s="4"/>
      <c r="W990" s="4"/>
      <c r="X990" s="4"/>
      <c r="Y990" s="4"/>
      <c r="Z990" s="4"/>
    </row>
    <row r="991" ht="14.25" customHeight="1">
      <c r="C991" s="4"/>
      <c r="D991" s="221"/>
      <c r="G991" s="222"/>
      <c r="V991" s="4"/>
      <c r="W991" s="4"/>
      <c r="X991" s="4"/>
      <c r="Y991" s="4"/>
      <c r="Z991" s="4"/>
    </row>
    <row r="992" ht="14.25" customHeight="1">
      <c r="C992" s="4"/>
      <c r="D992" s="221"/>
      <c r="G992" s="222"/>
      <c r="V992" s="4"/>
      <c r="W992" s="4"/>
      <c r="X992" s="4"/>
      <c r="Y992" s="4"/>
      <c r="Z992" s="4"/>
    </row>
    <row r="993" ht="14.25" customHeight="1">
      <c r="C993" s="4"/>
      <c r="D993" s="221"/>
      <c r="G993" s="222"/>
      <c r="V993" s="4"/>
      <c r="W993" s="4"/>
      <c r="X993" s="4"/>
      <c r="Y993" s="4"/>
      <c r="Z993" s="4"/>
    </row>
    <row r="994" ht="14.25" customHeight="1">
      <c r="C994" s="4"/>
      <c r="D994" s="221"/>
      <c r="G994" s="222"/>
      <c r="V994" s="4"/>
      <c r="W994" s="4"/>
      <c r="X994" s="4"/>
      <c r="Y994" s="4"/>
      <c r="Z994" s="4"/>
    </row>
    <row r="995" ht="14.25" customHeight="1">
      <c r="C995" s="4"/>
      <c r="D995" s="221"/>
      <c r="G995" s="222"/>
      <c r="V995" s="4"/>
      <c r="W995" s="4"/>
      <c r="X995" s="4"/>
      <c r="Y995" s="4"/>
      <c r="Z995" s="4"/>
    </row>
    <row r="996" ht="14.25" customHeight="1">
      <c r="C996" s="4"/>
      <c r="D996" s="221"/>
      <c r="G996" s="222"/>
      <c r="V996" s="4"/>
      <c r="W996" s="4"/>
      <c r="X996" s="4"/>
      <c r="Y996" s="4"/>
      <c r="Z996" s="4"/>
    </row>
    <row r="997" ht="14.25" customHeight="1">
      <c r="C997" s="4"/>
      <c r="D997" s="221"/>
      <c r="G997" s="222"/>
      <c r="V997" s="4"/>
      <c r="W997" s="4"/>
      <c r="X997" s="4"/>
      <c r="Y997" s="4"/>
      <c r="Z997" s="4"/>
    </row>
    <row r="998" ht="14.25" customHeight="1">
      <c r="C998" s="4"/>
      <c r="D998" s="221"/>
      <c r="G998" s="222"/>
      <c r="V998" s="4"/>
      <c r="W998" s="4"/>
      <c r="X998" s="4"/>
      <c r="Y998" s="4"/>
      <c r="Z998" s="4"/>
    </row>
    <row r="999" ht="14.25" customHeight="1">
      <c r="C999" s="4"/>
      <c r="D999" s="221"/>
      <c r="G999" s="222"/>
      <c r="V999" s="4"/>
      <c r="W999" s="4"/>
      <c r="X999" s="4"/>
      <c r="Y999" s="4"/>
      <c r="Z999" s="4"/>
    </row>
    <row r="1000" ht="14.25" customHeight="1">
      <c r="C1000" s="4"/>
      <c r="D1000" s="221"/>
      <c r="G1000" s="222"/>
      <c r="V1000" s="4"/>
      <c r="W1000" s="4"/>
      <c r="X1000" s="4"/>
      <c r="Y1000" s="4"/>
      <c r="Z1000" s="4"/>
    </row>
    <row r="1001" ht="14.25" customHeight="1">
      <c r="C1001" s="4"/>
      <c r="D1001" s="221"/>
      <c r="G1001" s="222"/>
      <c r="V1001" s="4"/>
      <c r="W1001" s="4"/>
      <c r="X1001" s="4"/>
      <c r="Y1001" s="4"/>
      <c r="Z1001" s="4"/>
    </row>
    <row r="1002" ht="14.25" customHeight="1">
      <c r="C1002" s="4"/>
      <c r="D1002" s="221"/>
      <c r="G1002" s="222"/>
      <c r="V1002" s="4"/>
      <c r="W1002" s="4"/>
      <c r="X1002" s="4"/>
      <c r="Y1002" s="4"/>
      <c r="Z1002" s="4"/>
    </row>
    <row r="1003" ht="14.25" customHeight="1">
      <c r="C1003" s="4"/>
      <c r="D1003" s="221"/>
      <c r="G1003" s="222"/>
      <c r="V1003" s="4"/>
      <c r="W1003" s="4"/>
      <c r="X1003" s="4"/>
      <c r="Y1003" s="4"/>
      <c r="Z1003" s="4"/>
    </row>
    <row r="1004" ht="14.25" customHeight="1">
      <c r="C1004" s="4"/>
      <c r="D1004" s="221"/>
      <c r="G1004" s="222"/>
      <c r="V1004" s="4"/>
      <c r="W1004" s="4"/>
      <c r="X1004" s="4"/>
      <c r="Y1004" s="4"/>
      <c r="Z1004" s="4"/>
    </row>
    <row r="1005" ht="14.25" customHeight="1">
      <c r="C1005" s="4"/>
      <c r="D1005" s="221"/>
      <c r="G1005" s="222"/>
      <c r="V1005" s="4"/>
      <c r="W1005" s="4"/>
      <c r="X1005" s="4"/>
      <c r="Y1005" s="4"/>
      <c r="Z1005" s="4"/>
    </row>
    <row r="1006" ht="14.25" customHeight="1">
      <c r="C1006" s="4"/>
      <c r="D1006" s="221"/>
      <c r="G1006" s="222"/>
      <c r="V1006" s="4"/>
      <c r="W1006" s="4"/>
      <c r="X1006" s="4"/>
      <c r="Y1006" s="4"/>
      <c r="Z1006" s="4"/>
    </row>
    <row r="1007" ht="14.25" customHeight="1">
      <c r="C1007" s="4"/>
      <c r="D1007" s="221"/>
      <c r="G1007" s="222"/>
      <c r="V1007" s="4"/>
      <c r="W1007" s="4"/>
      <c r="X1007" s="4"/>
      <c r="Y1007" s="4"/>
      <c r="Z1007" s="4"/>
    </row>
    <row r="1008" ht="14.25" customHeight="1">
      <c r="C1008" s="4"/>
      <c r="D1008" s="221"/>
      <c r="G1008" s="222"/>
      <c r="V1008" s="4"/>
      <c r="W1008" s="4"/>
      <c r="X1008" s="4"/>
      <c r="Y1008" s="4"/>
      <c r="Z1008" s="4"/>
    </row>
    <row r="1009" ht="14.25" customHeight="1">
      <c r="C1009" s="4"/>
      <c r="D1009" s="221"/>
      <c r="G1009" s="222"/>
      <c r="V1009" s="4"/>
      <c r="W1009" s="4"/>
      <c r="X1009" s="4"/>
      <c r="Y1009" s="4"/>
      <c r="Z1009" s="4"/>
    </row>
    <row r="1010" ht="14.25" customHeight="1">
      <c r="C1010" s="4"/>
      <c r="D1010" s="221"/>
      <c r="G1010" s="222"/>
      <c r="V1010" s="4"/>
      <c r="W1010" s="4"/>
      <c r="X1010" s="4"/>
      <c r="Y1010" s="4"/>
      <c r="Z1010" s="4"/>
    </row>
    <row r="1011" ht="14.25" customHeight="1">
      <c r="C1011" s="4"/>
      <c r="D1011" s="221"/>
      <c r="G1011" s="222"/>
      <c r="V1011" s="4"/>
      <c r="W1011" s="4"/>
      <c r="X1011" s="4"/>
      <c r="Y1011" s="4"/>
      <c r="Z1011" s="4"/>
    </row>
    <row r="1012" ht="14.25" customHeight="1">
      <c r="C1012" s="4"/>
      <c r="D1012" s="221"/>
      <c r="G1012" s="222"/>
      <c r="V1012" s="4"/>
      <c r="W1012" s="4"/>
      <c r="X1012" s="4"/>
      <c r="Y1012" s="4"/>
      <c r="Z1012" s="4"/>
    </row>
    <row r="1013" ht="14.25" customHeight="1">
      <c r="C1013" s="4"/>
      <c r="D1013" s="221"/>
      <c r="G1013" s="222"/>
      <c r="V1013" s="4"/>
      <c r="W1013" s="4"/>
      <c r="X1013" s="4"/>
      <c r="Y1013" s="4"/>
      <c r="Z1013" s="4"/>
    </row>
    <row r="1014" ht="14.25" customHeight="1">
      <c r="C1014" s="4"/>
      <c r="D1014" s="221"/>
      <c r="G1014" s="222"/>
      <c r="V1014" s="4"/>
      <c r="W1014" s="4"/>
      <c r="X1014" s="4"/>
      <c r="Y1014" s="4"/>
      <c r="Z1014" s="4"/>
    </row>
    <row r="1015" ht="14.25" customHeight="1">
      <c r="C1015" s="4"/>
      <c r="D1015" s="221"/>
      <c r="G1015" s="222"/>
      <c r="V1015" s="4"/>
      <c r="W1015" s="4"/>
      <c r="X1015" s="4"/>
      <c r="Y1015" s="4"/>
      <c r="Z1015" s="4"/>
    </row>
    <row r="1016" ht="14.25" customHeight="1">
      <c r="C1016" s="4"/>
      <c r="D1016" s="221"/>
      <c r="G1016" s="222"/>
      <c r="V1016" s="4"/>
      <c r="W1016" s="4"/>
      <c r="X1016" s="4"/>
      <c r="Y1016" s="4"/>
      <c r="Z1016" s="4"/>
    </row>
    <row r="1017" ht="14.25" customHeight="1">
      <c r="C1017" s="4"/>
      <c r="D1017" s="221"/>
      <c r="G1017" s="222"/>
      <c r="V1017" s="4"/>
      <c r="W1017" s="4"/>
      <c r="X1017" s="4"/>
      <c r="Y1017" s="4"/>
      <c r="Z1017" s="4"/>
    </row>
    <row r="1018" ht="14.25" customHeight="1">
      <c r="C1018" s="4"/>
      <c r="D1018" s="221"/>
      <c r="G1018" s="222"/>
      <c r="V1018" s="4"/>
      <c r="W1018" s="4"/>
      <c r="X1018" s="4"/>
      <c r="Y1018" s="4"/>
      <c r="Z1018" s="4"/>
    </row>
    <row r="1019" ht="14.25" customHeight="1">
      <c r="C1019" s="4"/>
      <c r="D1019" s="221"/>
      <c r="G1019" s="222"/>
      <c r="V1019" s="4"/>
      <c r="W1019" s="4"/>
      <c r="X1019" s="4"/>
      <c r="Y1019" s="4"/>
      <c r="Z1019" s="4"/>
    </row>
    <row r="1020" ht="14.25" customHeight="1">
      <c r="C1020" s="4"/>
      <c r="D1020" s="221"/>
      <c r="G1020" s="222"/>
      <c r="V1020" s="4"/>
      <c r="W1020" s="4"/>
      <c r="X1020" s="4"/>
      <c r="Y1020" s="4"/>
      <c r="Z1020" s="4"/>
    </row>
    <row r="1021" ht="14.25" customHeight="1">
      <c r="C1021" s="4"/>
      <c r="D1021" s="221"/>
      <c r="G1021" s="222"/>
      <c r="V1021" s="4"/>
      <c r="W1021" s="4"/>
      <c r="X1021" s="4"/>
      <c r="Y1021" s="4"/>
      <c r="Z1021" s="4"/>
    </row>
    <row r="1022" ht="14.25" customHeight="1">
      <c r="C1022" s="4"/>
      <c r="D1022" s="221"/>
      <c r="G1022" s="222"/>
      <c r="V1022" s="4"/>
      <c r="W1022" s="4"/>
      <c r="X1022" s="4"/>
      <c r="Y1022" s="4"/>
      <c r="Z1022" s="4"/>
    </row>
    <row r="1023" ht="14.25" customHeight="1">
      <c r="C1023" s="4"/>
      <c r="D1023" s="221"/>
      <c r="G1023" s="222"/>
      <c r="V1023" s="4"/>
      <c r="W1023" s="4"/>
      <c r="X1023" s="4"/>
      <c r="Y1023" s="4"/>
      <c r="Z1023" s="4"/>
    </row>
    <row r="1024" ht="14.25" customHeight="1">
      <c r="C1024" s="4"/>
      <c r="D1024" s="221"/>
      <c r="G1024" s="222"/>
      <c r="V1024" s="4"/>
      <c r="W1024" s="4"/>
      <c r="X1024" s="4"/>
      <c r="Y1024" s="4"/>
      <c r="Z1024" s="4"/>
    </row>
    <row r="1025" ht="14.25" customHeight="1">
      <c r="C1025" s="4"/>
      <c r="D1025" s="221"/>
      <c r="G1025" s="222"/>
      <c r="V1025" s="4"/>
      <c r="W1025" s="4"/>
      <c r="X1025" s="4"/>
      <c r="Y1025" s="4"/>
      <c r="Z1025" s="4"/>
    </row>
    <row r="1026" ht="14.25" customHeight="1">
      <c r="C1026" s="4"/>
      <c r="D1026" s="221"/>
      <c r="G1026" s="222"/>
      <c r="V1026" s="4"/>
      <c r="W1026" s="4"/>
      <c r="X1026" s="4"/>
      <c r="Y1026" s="4"/>
      <c r="Z1026" s="4"/>
    </row>
    <row r="1027" ht="14.25" customHeight="1">
      <c r="C1027" s="4"/>
      <c r="D1027" s="221"/>
      <c r="G1027" s="222"/>
      <c r="V1027" s="4"/>
      <c r="W1027" s="4"/>
      <c r="X1027" s="4"/>
      <c r="Y1027" s="4"/>
      <c r="Z1027" s="4"/>
    </row>
    <row r="1028" ht="14.25" customHeight="1">
      <c r="C1028" s="4"/>
      <c r="D1028" s="221"/>
      <c r="G1028" s="222"/>
      <c r="V1028" s="4"/>
      <c r="W1028" s="4"/>
      <c r="X1028" s="4"/>
      <c r="Y1028" s="4"/>
      <c r="Z1028" s="4"/>
    </row>
    <row r="1029" ht="14.25" customHeight="1">
      <c r="C1029" s="4"/>
      <c r="D1029" s="221"/>
      <c r="G1029" s="222"/>
      <c r="V1029" s="4"/>
      <c r="W1029" s="4"/>
      <c r="X1029" s="4"/>
      <c r="Y1029" s="4"/>
      <c r="Z1029" s="4"/>
    </row>
    <row r="1030" ht="14.25" customHeight="1">
      <c r="C1030" s="4"/>
      <c r="D1030" s="221"/>
      <c r="G1030" s="222"/>
      <c r="V1030" s="4"/>
      <c r="W1030" s="4"/>
      <c r="X1030" s="4"/>
      <c r="Y1030" s="4"/>
      <c r="Z1030" s="4"/>
    </row>
    <row r="1031" ht="14.25" customHeight="1">
      <c r="C1031" s="4"/>
      <c r="D1031" s="221"/>
      <c r="G1031" s="222"/>
      <c r="V1031" s="4"/>
      <c r="W1031" s="4"/>
      <c r="X1031" s="4"/>
      <c r="Y1031" s="4"/>
      <c r="Z1031" s="4"/>
    </row>
    <row r="1032" ht="14.25" customHeight="1">
      <c r="C1032" s="4"/>
      <c r="D1032" s="221"/>
      <c r="G1032" s="222"/>
      <c r="V1032" s="4"/>
      <c r="W1032" s="4"/>
      <c r="X1032" s="4"/>
      <c r="Y1032" s="4"/>
      <c r="Z1032" s="4"/>
    </row>
    <row r="1033" ht="14.25" customHeight="1">
      <c r="C1033" s="4"/>
      <c r="D1033" s="221"/>
      <c r="G1033" s="222"/>
      <c r="V1033" s="4"/>
      <c r="W1033" s="4"/>
      <c r="X1033" s="4"/>
      <c r="Y1033" s="4"/>
      <c r="Z1033" s="4"/>
    </row>
    <row r="1034" ht="14.25" customHeight="1">
      <c r="C1034" s="4"/>
      <c r="D1034" s="221"/>
      <c r="G1034" s="222"/>
      <c r="V1034" s="4"/>
      <c r="W1034" s="4"/>
      <c r="X1034" s="4"/>
      <c r="Y1034" s="4"/>
      <c r="Z1034" s="4"/>
    </row>
    <row r="1035" ht="14.25" customHeight="1">
      <c r="C1035" s="4"/>
      <c r="D1035" s="221"/>
      <c r="G1035" s="222"/>
      <c r="V1035" s="4"/>
      <c r="W1035" s="4"/>
      <c r="X1035" s="4"/>
      <c r="Y1035" s="4"/>
      <c r="Z1035" s="4"/>
    </row>
    <row r="1036" ht="14.25" customHeight="1">
      <c r="C1036" s="4"/>
      <c r="D1036" s="221"/>
      <c r="G1036" s="222"/>
      <c r="V1036" s="4"/>
      <c r="W1036" s="4"/>
      <c r="X1036" s="4"/>
      <c r="Y1036" s="4"/>
      <c r="Z1036" s="4"/>
    </row>
    <row r="1037" ht="14.25" customHeight="1">
      <c r="C1037" s="4"/>
      <c r="D1037" s="221"/>
      <c r="G1037" s="222"/>
      <c r="V1037" s="4"/>
      <c r="W1037" s="4"/>
      <c r="X1037" s="4"/>
      <c r="Y1037" s="4"/>
      <c r="Z1037" s="4"/>
    </row>
    <row r="1038" ht="14.25" customHeight="1">
      <c r="C1038" s="4"/>
      <c r="D1038" s="221"/>
      <c r="G1038" s="222"/>
      <c r="V1038" s="4"/>
      <c r="W1038" s="4"/>
      <c r="X1038" s="4"/>
      <c r="Y1038" s="4"/>
      <c r="Z1038" s="4"/>
    </row>
    <row r="1039" ht="14.25" customHeight="1">
      <c r="C1039" s="4"/>
      <c r="D1039" s="221"/>
      <c r="G1039" s="222"/>
      <c r="V1039" s="4"/>
      <c r="W1039" s="4"/>
      <c r="X1039" s="4"/>
      <c r="Y1039" s="4"/>
      <c r="Z1039" s="4"/>
    </row>
    <row r="1040" ht="14.25" customHeight="1">
      <c r="C1040" s="4"/>
      <c r="D1040" s="221"/>
      <c r="G1040" s="222"/>
      <c r="V1040" s="4"/>
      <c r="W1040" s="4"/>
      <c r="X1040" s="4"/>
      <c r="Y1040" s="4"/>
      <c r="Z1040" s="4"/>
    </row>
    <row r="1041" ht="14.25" customHeight="1">
      <c r="C1041" s="4"/>
      <c r="D1041" s="221"/>
      <c r="G1041" s="222"/>
      <c r="V1041" s="4"/>
      <c r="W1041" s="4"/>
      <c r="X1041" s="4"/>
      <c r="Y1041" s="4"/>
      <c r="Z1041" s="4"/>
    </row>
  </sheetData>
  <mergeCells count="30">
    <mergeCell ref="B2:U5"/>
    <mergeCell ref="B6:B7"/>
    <mergeCell ref="C6:C7"/>
    <mergeCell ref="D6:D7"/>
    <mergeCell ref="E6:H6"/>
    <mergeCell ref="M6:M7"/>
    <mergeCell ref="N6:N7"/>
    <mergeCell ref="U6:U7"/>
    <mergeCell ref="I6:L6"/>
    <mergeCell ref="O6:T6"/>
    <mergeCell ref="B74:D74"/>
    <mergeCell ref="B76:G76"/>
    <mergeCell ref="H76:I76"/>
    <mergeCell ref="B77:G77"/>
    <mergeCell ref="H77:I77"/>
    <mergeCell ref="B81:G81"/>
    <mergeCell ref="H81:I81"/>
    <mergeCell ref="B82:G82"/>
    <mergeCell ref="H82:I82"/>
    <mergeCell ref="B83:G83"/>
    <mergeCell ref="H83:I83"/>
    <mergeCell ref="B84:G84"/>
    <mergeCell ref="H84:I84"/>
    <mergeCell ref="B78:G78"/>
    <mergeCell ref="H78:I78"/>
    <mergeCell ref="S78:T78"/>
    <mergeCell ref="B79:G79"/>
    <mergeCell ref="H79:I79"/>
    <mergeCell ref="B80:G80"/>
    <mergeCell ref="H80:I80"/>
  </mergeCells>
  <printOptions/>
  <pageMargins bottom="0.75" footer="0.0" header="0.0" left="0.25" right="0.25" top="0.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2014-05-16T11:04:45Z</dcterms:created>
  <dc:creator>João Gualberto;Ódon Silva</dc:creator>
</cp:coreProperties>
</file>